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Human Resources\Amanda Holmes\Forms\"/>
    </mc:Choice>
  </mc:AlternateContent>
  <bookViews>
    <workbookView xWindow="0" yWindow="0" windowWidth="28800" windowHeight="10800" tabRatio="604"/>
  </bookViews>
  <sheets>
    <sheet name="Per Diem" sheetId="1" r:id="rId1"/>
    <sheet name="Master Report" sheetId="2" state="hidden" r:id="rId2"/>
    <sheet name="Sheet3" sheetId="3" state="hidden" r:id="rId3"/>
  </sheets>
  <definedNames>
    <definedName name="Alabama">Table4[Alabama List]</definedName>
    <definedName name="Alaska">Table5[Alaska List]</definedName>
    <definedName name="Arizona">Table6[Arizona List]</definedName>
    <definedName name="Arkansas">Table7[Arkansas List]</definedName>
    <definedName name="California">Table9[California List]</definedName>
    <definedName name="Colorado">Table10[Colorado List]</definedName>
    <definedName name="Connecticut">Table11[Connecticut List]</definedName>
    <definedName name="Delaware">Table12[Delaware List]</definedName>
    <definedName name="Florida">Table13[Florida List]</definedName>
    <definedName name="States">Table3[States List]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2" l="1"/>
  <c r="M4" i="2"/>
  <c r="M5" i="2"/>
  <c r="M6" i="2"/>
  <c r="M7" i="2"/>
  <c r="M8" i="2"/>
  <c r="M9" i="2"/>
  <c r="M10" i="2"/>
  <c r="M21" i="2"/>
  <c r="M22" i="2"/>
  <c r="M23" i="2"/>
  <c r="M24" i="2"/>
  <c r="M25" i="2"/>
  <c r="M29" i="2"/>
  <c r="M30" i="2"/>
  <c r="M31" i="2"/>
  <c r="M13" i="2"/>
  <c r="M14" i="2"/>
  <c r="M15" i="2"/>
  <c r="M16" i="2"/>
  <c r="M17" i="2"/>
  <c r="M18" i="2"/>
  <c r="M19" i="2"/>
  <c r="M26" i="2"/>
  <c r="M27" i="2"/>
  <c r="M28" i="2"/>
  <c r="M32" i="2"/>
  <c r="M35" i="2"/>
  <c r="M36" i="2"/>
  <c r="M79" i="2"/>
  <c r="M80" i="2"/>
  <c r="M81" i="2"/>
  <c r="M90" i="2"/>
  <c r="M94" i="2"/>
  <c r="M96" i="2"/>
  <c r="M34" i="2"/>
  <c r="M37" i="2"/>
  <c r="M41" i="2"/>
  <c r="M42" i="2"/>
  <c r="M43" i="2"/>
  <c r="M44" i="2"/>
  <c r="M53" i="2"/>
  <c r="M54" i="2"/>
  <c r="M55" i="2"/>
  <c r="M60" i="2"/>
  <c r="M61" i="2"/>
  <c r="M62" i="2"/>
  <c r="M64" i="2"/>
  <c r="M73" i="2"/>
  <c r="M74" i="2"/>
  <c r="M75" i="2"/>
  <c r="M86" i="2"/>
  <c r="M87" i="2"/>
  <c r="M88" i="2"/>
  <c r="M89" i="2"/>
  <c r="M91" i="2"/>
  <c r="M92" i="2"/>
  <c r="M93" i="2"/>
  <c r="M38" i="2"/>
  <c r="M39" i="2"/>
  <c r="M40" i="2"/>
  <c r="M57" i="2"/>
  <c r="M58" i="2"/>
  <c r="M59" i="2"/>
  <c r="M65" i="2"/>
  <c r="M66" i="2"/>
  <c r="M67" i="2"/>
  <c r="M72" i="2"/>
  <c r="M85" i="2"/>
  <c r="M97" i="2"/>
  <c r="M45" i="2"/>
  <c r="M46" i="2"/>
  <c r="M47" i="2"/>
  <c r="M48" i="2"/>
  <c r="M49" i="2"/>
  <c r="M50" i="2"/>
  <c r="M51" i="2"/>
  <c r="M52" i="2"/>
  <c r="M63" i="2"/>
  <c r="M68" i="2"/>
  <c r="M69" i="2"/>
  <c r="M70" i="2"/>
  <c r="M71" i="2"/>
  <c r="M76" i="2"/>
  <c r="M77" i="2"/>
  <c r="M78" i="2"/>
  <c r="M82" i="2"/>
  <c r="M83" i="2"/>
  <c r="M84" i="2"/>
  <c r="M95" i="2"/>
  <c r="M98" i="2"/>
  <c r="M99" i="2"/>
  <c r="M100" i="2"/>
  <c r="M126" i="2"/>
  <c r="M111" i="2"/>
  <c r="M112" i="2"/>
  <c r="M118" i="2"/>
  <c r="M121" i="2"/>
  <c r="M105" i="2"/>
  <c r="M106" i="2"/>
  <c r="M107" i="2"/>
  <c r="M108" i="2"/>
  <c r="M109" i="2"/>
  <c r="M110" i="2"/>
  <c r="M119" i="2"/>
  <c r="M120" i="2"/>
  <c r="M101" i="2"/>
  <c r="M102" i="2"/>
  <c r="M103" i="2"/>
  <c r="M104" i="2"/>
  <c r="M113" i="2"/>
  <c r="M114" i="2"/>
  <c r="M115" i="2"/>
  <c r="M116" i="2"/>
  <c r="M117" i="2"/>
  <c r="M122" i="2"/>
  <c r="M123" i="2"/>
  <c r="M124" i="2"/>
  <c r="M125" i="2"/>
  <c r="M128" i="2"/>
  <c r="M129" i="2"/>
  <c r="M130" i="2"/>
  <c r="M131" i="2"/>
  <c r="M132" i="2"/>
  <c r="M133" i="2"/>
  <c r="M134" i="2"/>
  <c r="M135" i="2"/>
  <c r="M136" i="2"/>
  <c r="M137" i="2"/>
  <c r="M138" i="2"/>
  <c r="M139" i="2"/>
  <c r="M140" i="2"/>
  <c r="M141" i="2"/>
  <c r="M142" i="2"/>
  <c r="M143" i="2"/>
  <c r="M144" i="2"/>
  <c r="M146" i="2"/>
  <c r="M147" i="2"/>
  <c r="M148" i="2"/>
  <c r="M145" i="2"/>
  <c r="M149" i="2"/>
  <c r="M151" i="2"/>
  <c r="M152" i="2"/>
  <c r="M153" i="2"/>
  <c r="M159" i="2"/>
  <c r="M154" i="2"/>
  <c r="M155" i="2"/>
  <c r="M156" i="2"/>
  <c r="M157" i="2"/>
  <c r="M163" i="2"/>
  <c r="M164" i="2"/>
  <c r="M165" i="2"/>
  <c r="M169" i="2"/>
  <c r="M170" i="2"/>
  <c r="M171" i="2"/>
  <c r="M172" i="2"/>
  <c r="M160" i="2"/>
  <c r="M161" i="2"/>
  <c r="M162" i="2"/>
  <c r="M176" i="2"/>
  <c r="M177" i="2"/>
  <c r="M178" i="2"/>
  <c r="M184" i="2"/>
  <c r="M209" i="2"/>
  <c r="M210" i="2"/>
  <c r="M211" i="2"/>
  <c r="M212" i="2"/>
  <c r="M213" i="2"/>
  <c r="M214" i="2"/>
  <c r="M215" i="2"/>
  <c r="M216" i="2"/>
  <c r="M217" i="2"/>
  <c r="M218" i="2"/>
  <c r="M219" i="2"/>
  <c r="M220" i="2"/>
  <c r="M224" i="2"/>
  <c r="M225" i="2"/>
  <c r="M226" i="2"/>
  <c r="M227" i="2"/>
  <c r="M228" i="2"/>
  <c r="M229" i="2"/>
  <c r="M230" i="2"/>
  <c r="M231" i="2"/>
  <c r="M232" i="2"/>
  <c r="M173" i="2"/>
  <c r="M174" i="2"/>
  <c r="M175" i="2"/>
  <c r="M179" i="2"/>
  <c r="M180" i="2"/>
  <c r="M181" i="2"/>
  <c r="M182" i="2"/>
  <c r="M183" i="2"/>
  <c r="M189" i="2"/>
  <c r="M190" i="2"/>
  <c r="M191" i="2"/>
  <c r="M192" i="2"/>
  <c r="M193" i="2"/>
  <c r="M194" i="2"/>
  <c r="M195" i="2"/>
  <c r="M196" i="2"/>
  <c r="M197" i="2"/>
  <c r="M198" i="2"/>
  <c r="M199" i="2"/>
  <c r="M200" i="2"/>
  <c r="M202" i="2"/>
  <c r="M203" i="2"/>
  <c r="M204" i="2"/>
  <c r="M205" i="2"/>
  <c r="M206" i="2"/>
  <c r="M207" i="2"/>
  <c r="M208" i="2"/>
  <c r="M221" i="2"/>
  <c r="M222" i="2"/>
  <c r="M223" i="2"/>
  <c r="M166" i="2"/>
  <c r="M167" i="2"/>
  <c r="M168" i="2"/>
  <c r="M185" i="2"/>
  <c r="M186" i="2"/>
  <c r="M187" i="2"/>
  <c r="M188" i="2"/>
  <c r="M233" i="2"/>
  <c r="M237" i="2"/>
  <c r="M241" i="2"/>
  <c r="M243" i="2"/>
  <c r="M244" i="2"/>
  <c r="M245" i="2"/>
  <c r="M234" i="2"/>
  <c r="M235" i="2"/>
  <c r="M236" i="2"/>
  <c r="M238" i="2"/>
  <c r="M239" i="2"/>
  <c r="M240" i="2"/>
  <c r="M247" i="2"/>
  <c r="M248" i="2"/>
  <c r="M249" i="2"/>
  <c r="M251" i="2"/>
  <c r="M252" i="2"/>
  <c r="M253" i="2"/>
  <c r="M254" i="2"/>
  <c r="M262" i="2"/>
  <c r="M260" i="2"/>
  <c r="M255" i="2"/>
  <c r="M256" i="2"/>
  <c r="M257" i="2"/>
  <c r="M258" i="2"/>
  <c r="M259" i="2"/>
  <c r="M266" i="2"/>
  <c r="M268" i="2"/>
  <c r="M269" i="2"/>
  <c r="M263" i="2"/>
  <c r="M264" i="2"/>
  <c r="M265" i="2"/>
  <c r="M267" i="2"/>
  <c r="M271" i="2"/>
  <c r="M272" i="2"/>
  <c r="M273" i="2"/>
  <c r="M277" i="2"/>
  <c r="M275" i="2"/>
  <c r="M278" i="2"/>
  <c r="M280" i="2"/>
  <c r="M281" i="2"/>
  <c r="M282" i="2"/>
  <c r="M283" i="2"/>
  <c r="M284" i="2"/>
  <c r="M285" i="2"/>
  <c r="M279" i="2"/>
  <c r="M288" i="2"/>
  <c r="M287" i="2"/>
  <c r="M289" i="2"/>
  <c r="M290" i="2"/>
  <c r="M291" i="2"/>
  <c r="M302" i="2"/>
  <c r="M303" i="2"/>
  <c r="M304" i="2"/>
  <c r="M305" i="2"/>
  <c r="M293" i="2"/>
  <c r="M294" i="2"/>
  <c r="M295" i="2"/>
  <c r="M296" i="2"/>
  <c r="M297" i="2"/>
  <c r="M298" i="2"/>
  <c r="M299" i="2"/>
  <c r="M300" i="2"/>
  <c r="M306" i="2"/>
  <c r="M314" i="2"/>
  <c r="M315" i="2"/>
  <c r="M316" i="2"/>
  <c r="M317" i="2"/>
  <c r="M320" i="2"/>
  <c r="M307" i="2"/>
  <c r="M308" i="2"/>
  <c r="M309" i="2"/>
  <c r="M319" i="2"/>
  <c r="M322" i="2"/>
  <c r="M323" i="2"/>
  <c r="M324" i="2"/>
  <c r="M310" i="2"/>
  <c r="M311" i="2"/>
  <c r="M312" i="2"/>
  <c r="M313" i="2"/>
  <c r="M318" i="2"/>
  <c r="M354" i="2"/>
  <c r="M325" i="2"/>
  <c r="M326" i="2"/>
  <c r="M327" i="2"/>
  <c r="M331" i="2"/>
  <c r="M332" i="2"/>
  <c r="M333" i="2"/>
  <c r="M350" i="2"/>
  <c r="M355" i="2"/>
  <c r="M351" i="2"/>
  <c r="M352" i="2"/>
  <c r="M353" i="2"/>
  <c r="M328" i="2"/>
  <c r="M329" i="2"/>
  <c r="M330" i="2"/>
  <c r="M334" i="2"/>
  <c r="M335" i="2"/>
  <c r="M336" i="2"/>
  <c r="M337" i="2"/>
  <c r="M338" i="2"/>
  <c r="M339" i="2"/>
  <c r="M340" i="2"/>
  <c r="M345" i="2"/>
  <c r="M347" i="2"/>
  <c r="M348" i="2"/>
  <c r="M349" i="2"/>
  <c r="M341" i="2"/>
  <c r="M342" i="2"/>
  <c r="M343" i="2"/>
  <c r="M344" i="2"/>
  <c r="M360" i="2"/>
  <c r="M361" i="2"/>
  <c r="M363" i="2"/>
  <c r="M364" i="2"/>
  <c r="M365" i="2"/>
  <c r="M366" i="2"/>
  <c r="M367" i="2"/>
  <c r="M368" i="2"/>
  <c r="M369" i="2"/>
  <c r="M370" i="2"/>
  <c r="M375" i="2"/>
  <c r="M376" i="2"/>
  <c r="M377" i="2"/>
  <c r="M378" i="2"/>
  <c r="M356" i="2"/>
  <c r="M357" i="2"/>
  <c r="M358" i="2"/>
  <c r="M359" i="2"/>
  <c r="M362" i="2"/>
  <c r="M371" i="2"/>
  <c r="M372" i="2"/>
  <c r="M373" i="2"/>
  <c r="M379" i="2"/>
  <c r="M380" i="2"/>
  <c r="M381" i="2"/>
  <c r="M382" i="2"/>
  <c r="M383" i="2"/>
  <c r="M384" i="2"/>
  <c r="M394" i="2"/>
  <c r="M389" i="2"/>
  <c r="M385" i="2"/>
  <c r="M386" i="2"/>
  <c r="M387" i="2"/>
  <c r="M388" i="2"/>
  <c r="M390" i="2"/>
  <c r="M391" i="2"/>
  <c r="M392" i="2"/>
  <c r="M397" i="2"/>
  <c r="M396" i="2"/>
  <c r="M398" i="2"/>
  <c r="M399" i="2"/>
  <c r="M401" i="2"/>
  <c r="M402" i="2"/>
  <c r="M403" i="2"/>
  <c r="M405" i="2"/>
  <c r="M406" i="2"/>
  <c r="M407" i="2"/>
  <c r="M404" i="2"/>
  <c r="M410" i="2"/>
  <c r="M414" i="2"/>
  <c r="M415" i="2"/>
  <c r="M416" i="2"/>
  <c r="M417" i="2"/>
  <c r="M411" i="2"/>
  <c r="M412" i="2"/>
  <c r="M413" i="2"/>
  <c r="M424" i="2"/>
  <c r="M425" i="2"/>
  <c r="M426" i="2"/>
  <c r="M427" i="2"/>
  <c r="M428" i="2"/>
  <c r="M429" i="2"/>
  <c r="M431" i="2"/>
  <c r="M433" i="2"/>
  <c r="M434" i="2"/>
  <c r="M435" i="2"/>
  <c r="M436" i="2"/>
  <c r="M419" i="2"/>
  <c r="M420" i="2"/>
  <c r="M421" i="2"/>
  <c r="M422" i="2"/>
  <c r="M423" i="2"/>
  <c r="M430" i="2"/>
  <c r="M440" i="2"/>
  <c r="M441" i="2"/>
  <c r="M442" i="2"/>
  <c r="M444" i="2"/>
  <c r="M446" i="2"/>
  <c r="M447" i="2"/>
  <c r="M450" i="2"/>
  <c r="M437" i="2"/>
  <c r="M438" i="2"/>
  <c r="M439" i="2"/>
  <c r="M443" i="2"/>
  <c r="M448" i="2"/>
  <c r="M449" i="2"/>
  <c r="M451" i="2"/>
  <c r="M453" i="2"/>
  <c r="M454" i="2"/>
  <c r="M455" i="2"/>
  <c r="M456" i="2"/>
  <c r="M475" i="2"/>
  <c r="M476" i="2"/>
  <c r="M477" i="2"/>
  <c r="M457" i="2"/>
  <c r="M458" i="2"/>
  <c r="M482" i="2"/>
  <c r="M483" i="2"/>
  <c r="M484" i="2"/>
  <c r="M485" i="2"/>
  <c r="M486" i="2"/>
  <c r="M488" i="2"/>
  <c r="M489" i="2"/>
  <c r="M459" i="2"/>
  <c r="M461" i="2"/>
  <c r="M462" i="2"/>
  <c r="M463" i="2"/>
  <c r="M464" i="2"/>
  <c r="M465" i="2"/>
  <c r="M466" i="2"/>
  <c r="M467" i="2"/>
  <c r="M468" i="2"/>
  <c r="M469" i="2"/>
  <c r="M479" i="2"/>
  <c r="M480" i="2"/>
  <c r="M460" i="2"/>
  <c r="M481" i="2"/>
  <c r="M470" i="2"/>
  <c r="M471" i="2"/>
  <c r="M472" i="2"/>
  <c r="M473" i="2"/>
  <c r="M474" i="2"/>
  <c r="M487" i="2"/>
  <c r="M490" i="2"/>
  <c r="M491" i="2"/>
  <c r="M492" i="2"/>
  <c r="M493" i="2"/>
  <c r="M498" i="2"/>
  <c r="M500" i="2"/>
  <c r="M501" i="2"/>
  <c r="M502" i="2"/>
  <c r="M503" i="2"/>
  <c r="M507" i="2"/>
  <c r="M494" i="2"/>
  <c r="M495" i="2"/>
  <c r="M496" i="2"/>
  <c r="M499" i="2"/>
  <c r="M508" i="2"/>
  <c r="M497" i="2"/>
  <c r="M504" i="2"/>
  <c r="M505" i="2"/>
  <c r="M510" i="2"/>
  <c r="M511" i="2"/>
  <c r="M512" i="2"/>
  <c r="M513" i="2"/>
  <c r="M517" i="2"/>
  <c r="M518" i="2"/>
  <c r="M519" i="2"/>
  <c r="M520" i="2"/>
  <c r="M522" i="2"/>
  <c r="M523" i="2"/>
  <c r="M524" i="2"/>
  <c r="M516" i="2"/>
  <c r="M515" i="2"/>
  <c r="M514" i="2"/>
  <c r="M526" i="2"/>
  <c r="M531" i="2"/>
  <c r="M527" i="2"/>
  <c r="M528" i="2"/>
  <c r="M529" i="2"/>
  <c r="M530" i="2"/>
  <c r="M532" i="2"/>
  <c r="M533" i="2"/>
  <c r="M534" i="2"/>
  <c r="M535" i="2"/>
  <c r="M537" i="2"/>
  <c r="M538" i="2"/>
  <c r="M539" i="2"/>
  <c r="M540" i="2"/>
  <c r="M541" i="2"/>
  <c r="M542" i="2"/>
  <c r="M545" i="2"/>
  <c r="M546" i="2"/>
  <c r="M563" i="2"/>
  <c r="M543" i="2"/>
  <c r="M544" i="2"/>
  <c r="M550" i="2"/>
  <c r="M555" i="2"/>
  <c r="M556" i="2"/>
  <c r="M559" i="2"/>
  <c r="M560" i="2"/>
  <c r="M561" i="2"/>
  <c r="M562" i="2"/>
  <c r="M564" i="2"/>
  <c r="M565" i="2"/>
  <c r="M547" i="2"/>
  <c r="M548" i="2"/>
  <c r="M549" i="2"/>
  <c r="M557" i="2"/>
  <c r="M551" i="2"/>
  <c r="M552" i="2"/>
  <c r="M553" i="2"/>
  <c r="M554" i="2"/>
  <c r="M566" i="2"/>
  <c r="M572" i="2"/>
  <c r="M567" i="2"/>
  <c r="M568" i="2"/>
  <c r="M569" i="2"/>
  <c r="M570" i="2"/>
  <c r="M573" i="2"/>
  <c r="M579" i="2"/>
  <c r="M580" i="2"/>
  <c r="M581" i="2"/>
  <c r="M582" i="2"/>
  <c r="M583" i="2"/>
  <c r="M584" i="2"/>
  <c r="M585" i="2"/>
  <c r="M586" i="2"/>
  <c r="M574" i="2"/>
  <c r="M575" i="2"/>
  <c r="M576" i="2"/>
  <c r="M577" i="2"/>
  <c r="M578" i="2"/>
  <c r="M588" i="2"/>
  <c r="M589" i="2"/>
  <c r="M594" i="2"/>
  <c r="M595" i="2"/>
  <c r="M596" i="2"/>
  <c r="M590" i="2"/>
  <c r="M591" i="2"/>
  <c r="M592" i="2"/>
  <c r="M599" i="2"/>
  <c r="M597" i="2"/>
  <c r="M598" i="2"/>
  <c r="M600" i="2"/>
  <c r="M601" i="2"/>
  <c r="M602" i="2"/>
  <c r="M609" i="2"/>
  <c r="M610" i="2"/>
  <c r="M625" i="2"/>
  <c r="M626" i="2"/>
  <c r="M628" i="2"/>
  <c r="M629" i="2"/>
  <c r="M630" i="2"/>
  <c r="M631" i="2"/>
  <c r="M632" i="2"/>
  <c r="M604" i="2"/>
  <c r="M605" i="2"/>
  <c r="M606" i="2"/>
  <c r="M607" i="2"/>
  <c r="M608" i="2"/>
  <c r="M614" i="2"/>
  <c r="M615" i="2"/>
  <c r="M616" i="2"/>
  <c r="M617" i="2"/>
  <c r="M618" i="2"/>
  <c r="M619" i="2"/>
  <c r="M620" i="2"/>
  <c r="M627" i="2"/>
  <c r="M611" i="2"/>
  <c r="M612" i="2"/>
  <c r="M613" i="2"/>
  <c r="M622" i="2"/>
  <c r="M623" i="2"/>
  <c r="M624" i="2"/>
  <c r="M640" i="2"/>
  <c r="M641" i="2"/>
  <c r="M633" i="2"/>
  <c r="M634" i="2"/>
  <c r="M635" i="2"/>
  <c r="M637" i="2"/>
  <c r="M638" i="2"/>
  <c r="M639" i="2"/>
  <c r="M648" i="2"/>
  <c r="M642" i="2"/>
  <c r="M643" i="2"/>
  <c r="M644" i="2"/>
  <c r="M651" i="2"/>
  <c r="M652" i="2"/>
  <c r="M653" i="2"/>
  <c r="M645" i="2"/>
  <c r="M646" i="2"/>
  <c r="M647" i="2"/>
  <c r="M650" i="2"/>
  <c r="M655" i="2"/>
  <c r="M656" i="2"/>
  <c r="M658" i="2"/>
  <c r="M659" i="2"/>
  <c r="M662" i="2"/>
  <c r="M663" i="2"/>
  <c r="M664" i="2"/>
  <c r="M665" i="2"/>
  <c r="M666" i="2"/>
  <c r="M667" i="2"/>
  <c r="M668" i="2"/>
  <c r="M669" i="2"/>
  <c r="M670" i="2"/>
  <c r="M671" i="2"/>
  <c r="M672" i="2"/>
  <c r="M661" i="2"/>
  <c r="M654" i="2"/>
  <c r="M657" i="2"/>
  <c r="M687" i="2"/>
  <c r="M673" i="2"/>
  <c r="M674" i="2"/>
  <c r="M675" i="2"/>
  <c r="M677" i="2"/>
  <c r="M678" i="2"/>
  <c r="M679" i="2"/>
  <c r="M680" i="2"/>
  <c r="M684" i="2"/>
  <c r="M689" i="2"/>
  <c r="M690" i="2"/>
  <c r="M691" i="2"/>
  <c r="M688" i="2"/>
  <c r="M681" i="2"/>
  <c r="M682" i="2"/>
  <c r="M683" i="2"/>
  <c r="M685" i="2"/>
  <c r="M686" i="2"/>
  <c r="M693" i="2"/>
  <c r="M694" i="2"/>
  <c r="M695" i="2"/>
  <c r="M696" i="2"/>
  <c r="M697" i="2"/>
  <c r="M698" i="2"/>
  <c r="M701" i="2"/>
  <c r="M707" i="2"/>
  <c r="M708" i="2"/>
  <c r="M709" i="2"/>
  <c r="M700" i="2"/>
  <c r="M702" i="2"/>
  <c r="M703" i="2"/>
  <c r="M704" i="2"/>
  <c r="M710" i="2"/>
  <c r="M711" i="2"/>
  <c r="M712" i="2"/>
  <c r="M713" i="2"/>
  <c r="M714" i="2"/>
  <c r="M715" i="2"/>
  <c r="M705" i="2"/>
  <c r="M722" i="2"/>
  <c r="M716" i="2"/>
  <c r="M717" i="2"/>
  <c r="M718" i="2"/>
  <c r="M719" i="2"/>
  <c r="M720" i="2"/>
  <c r="M12" i="2"/>
  <c r="M11" i="2"/>
  <c r="M33" i="2"/>
  <c r="M20" i="2"/>
  <c r="M56" i="2"/>
  <c r="M127" i="2"/>
  <c r="M150" i="2"/>
  <c r="M692" i="2"/>
  <c r="M158" i="2"/>
  <c r="M201" i="2"/>
  <c r="M242" i="2"/>
  <c r="M246" i="2"/>
  <c r="M274" i="2"/>
  <c r="M250" i="2"/>
  <c r="M261" i="2"/>
  <c r="M270" i="2"/>
  <c r="M276" i="2"/>
  <c r="M286" i="2"/>
  <c r="M292" i="2"/>
  <c r="M346" i="2"/>
  <c r="M321" i="2"/>
  <c r="M301" i="2"/>
  <c r="M374" i="2"/>
  <c r="M393" i="2"/>
  <c r="M400" i="2"/>
  <c r="M395" i="2"/>
  <c r="M408" i="2"/>
  <c r="M506" i="2"/>
  <c r="M509" i="2"/>
  <c r="M409" i="2"/>
  <c r="M432" i="2"/>
  <c r="M445" i="2"/>
  <c r="M452" i="2"/>
  <c r="M418" i="2"/>
  <c r="M478" i="2"/>
  <c r="M521" i="2"/>
  <c r="M525" i="2"/>
  <c r="M536" i="2"/>
  <c r="M558" i="2"/>
  <c r="M571" i="2"/>
  <c r="M587" i="2"/>
  <c r="M593" i="2"/>
  <c r="M603" i="2"/>
  <c r="M621" i="2"/>
  <c r="M636" i="2"/>
  <c r="M660" i="2"/>
  <c r="M649" i="2"/>
  <c r="M676" i="2"/>
  <c r="M706" i="2"/>
  <c r="M699" i="2"/>
  <c r="M721" i="2"/>
  <c r="A23" i="1" l="1"/>
  <c r="B23" i="1" l="1"/>
  <c r="D23" i="1" l="1"/>
  <c r="C23" i="1"/>
  <c r="E23" i="1"/>
  <c r="G23" i="1" l="1"/>
  <c r="G26" i="1" s="1"/>
</calcChain>
</file>

<file path=xl/comments1.xml><?xml version="1.0" encoding="utf-8"?>
<comments xmlns="http://schemas.openxmlformats.org/spreadsheetml/2006/main">
  <authors>
    <author>Amanda Holmes</author>
  </authors>
  <commentList>
    <comment ref="B17" authorId="0" shapeId="0">
      <text>
        <r>
          <rPr>
            <b/>
            <sz val="9"/>
            <color indexed="81"/>
            <rFont val="Tahoma"/>
            <charset val="1"/>
          </rPr>
          <t>Amanda Holmes:</t>
        </r>
        <r>
          <rPr>
            <sz val="9"/>
            <color indexed="81"/>
            <rFont val="Tahoma"/>
            <charset val="1"/>
          </rPr>
          <t xml:space="preserve">
Please input time in the following format: HH:MM AM or PM
</t>
        </r>
      </text>
    </comment>
    <comment ref="F17" authorId="0" shapeId="0">
      <text>
        <r>
          <rPr>
            <b/>
            <sz val="9"/>
            <color indexed="81"/>
            <rFont val="Tahoma"/>
            <charset val="1"/>
          </rPr>
          <t>Amanda Holmes:</t>
        </r>
        <r>
          <rPr>
            <sz val="9"/>
            <color indexed="81"/>
            <rFont val="Tahoma"/>
            <charset val="1"/>
          </rPr>
          <t xml:space="preserve">
Please input time in the following format: HH:MM AM or PM
</t>
        </r>
      </text>
    </comment>
  </commentList>
</comments>
</file>

<file path=xl/sharedStrings.xml><?xml version="1.0" encoding="utf-8"?>
<sst xmlns="http://schemas.openxmlformats.org/spreadsheetml/2006/main" count="5413" uniqueCount="849">
  <si>
    <t>Name:</t>
  </si>
  <si>
    <t>Department:</t>
  </si>
  <si>
    <t>Fund Account:</t>
  </si>
  <si>
    <t>Destination:</t>
  </si>
  <si>
    <t>Purpose of Trip:</t>
  </si>
  <si>
    <t>DATE</t>
  </si>
  <si>
    <t>Breakfast</t>
  </si>
  <si>
    <t>Lunch</t>
  </si>
  <si>
    <t>Dinner</t>
  </si>
  <si>
    <t>TOTAL</t>
  </si>
  <si>
    <t>TOTAL  AMOUNT REQUESTED</t>
  </si>
  <si>
    <t>FY2019 Per Diem Rates - Effective October 1, 2018</t>
  </si>
  <si>
    <t>ID</t>
  </si>
  <si>
    <t>STATE</t>
  </si>
  <si>
    <t>DESTINATION</t>
  </si>
  <si>
    <t>COUNTY/LOCATION DEFINED</t>
  </si>
  <si>
    <t>SEASON BEGIN</t>
  </si>
  <si>
    <t>SEASON END</t>
  </si>
  <si>
    <t>FY19 M&amp;IE Rate</t>
  </si>
  <si>
    <t>Birmingham</t>
  </si>
  <si>
    <t>Jefferson</t>
  </si>
  <si>
    <t/>
  </si>
  <si>
    <t>Gulf Shores</t>
  </si>
  <si>
    <t>Baldwin</t>
  </si>
  <si>
    <t>October 1</t>
  </si>
  <si>
    <t>February 28</t>
  </si>
  <si>
    <t>March 1</t>
  </si>
  <si>
    <t>May 31</t>
  </si>
  <si>
    <t>June 1</t>
  </si>
  <si>
    <t>July 31</t>
  </si>
  <si>
    <t>August 1</t>
  </si>
  <si>
    <t>September 30</t>
  </si>
  <si>
    <t>Mobile</t>
  </si>
  <si>
    <t>December 31</t>
  </si>
  <si>
    <t>January 1</t>
  </si>
  <si>
    <t>Hot Springs</t>
  </si>
  <si>
    <t>Garland</t>
  </si>
  <si>
    <t>Grand Canyon / Flagstaff</t>
  </si>
  <si>
    <t>Coconino / Yavapai less the city of Sedona</t>
  </si>
  <si>
    <t>October 31</t>
  </si>
  <si>
    <t>November 1</t>
  </si>
  <si>
    <t>April 30</t>
  </si>
  <si>
    <t>May 1</t>
  </si>
  <si>
    <t>Kayenta</t>
  </si>
  <si>
    <t>Navajo</t>
  </si>
  <si>
    <t>Phoenix / Scottsdale</t>
  </si>
  <si>
    <t>Maricopa</t>
  </si>
  <si>
    <t>March 31</t>
  </si>
  <si>
    <t>April 1</t>
  </si>
  <si>
    <t>August 31</t>
  </si>
  <si>
    <t>September 1</t>
  </si>
  <si>
    <t>Sedona</t>
  </si>
  <si>
    <t>City Limits of Sedona</t>
  </si>
  <si>
    <t>Tucson</t>
  </si>
  <si>
    <t>Pima</t>
  </si>
  <si>
    <t>Antioch / Brentwood / Concord</t>
  </si>
  <si>
    <t>Contra Costa</t>
  </si>
  <si>
    <t>Bakersfield / Ridgecrest</t>
  </si>
  <si>
    <t>Kern</t>
  </si>
  <si>
    <t>Barstow / Ontario / Victorville</t>
  </si>
  <si>
    <t>San Bernardino</t>
  </si>
  <si>
    <t>Death Valley</t>
  </si>
  <si>
    <t xml:space="preserve">Inyo </t>
  </si>
  <si>
    <t>Eureka / Arcata / McKinleyville</t>
  </si>
  <si>
    <t>Humboldt</t>
  </si>
  <si>
    <t>Fresno</t>
  </si>
  <si>
    <t>Los Angeles</t>
  </si>
  <si>
    <t>Los Angeles / Orange / Ventura / Edwards AFB less the city of Santa Monica</t>
  </si>
  <si>
    <t>Mammoth Lakes</t>
  </si>
  <si>
    <t>Mono</t>
  </si>
  <si>
    <t>November 30</t>
  </si>
  <si>
    <t>December 1</t>
  </si>
  <si>
    <t>June 30</t>
  </si>
  <si>
    <t>July 1</t>
  </si>
  <si>
    <t>Mill Valley / San Rafael / Novato</t>
  </si>
  <si>
    <t>Marin</t>
  </si>
  <si>
    <t>Monterey</t>
  </si>
  <si>
    <t>Napa</t>
  </si>
  <si>
    <t>Oakhurst</t>
  </si>
  <si>
    <t xml:space="preserve">Madera </t>
  </si>
  <si>
    <t>Oakland</t>
  </si>
  <si>
    <t>Alameda</t>
  </si>
  <si>
    <t>Palm Springs</t>
  </si>
  <si>
    <t>Riverside</t>
  </si>
  <si>
    <t>Point Arena / Gualala</t>
  </si>
  <si>
    <t>Mendocino</t>
  </si>
  <si>
    <t>Sacramento</t>
  </si>
  <si>
    <t>San Diego</t>
  </si>
  <si>
    <t>San Francisco</t>
  </si>
  <si>
    <t>San Luis Obispo</t>
  </si>
  <si>
    <t>San Mateo / Foster City / Belmont</t>
  </si>
  <si>
    <t>San Mateo</t>
  </si>
  <si>
    <t>Santa Barbara</t>
  </si>
  <si>
    <t>Santa Cruz</t>
  </si>
  <si>
    <t xml:space="preserve">Santa Monica </t>
  </si>
  <si>
    <t>City limits of Santa Monica</t>
  </si>
  <si>
    <t>Santa Rosa</t>
  </si>
  <si>
    <t>Sonoma</t>
  </si>
  <si>
    <t>South Lake Tahoe</t>
  </si>
  <si>
    <t>El Dorado</t>
  </si>
  <si>
    <t xml:space="preserve">Stockton </t>
  </si>
  <si>
    <t>San Joaquin</t>
  </si>
  <si>
    <t>Sunnyvale / Palo Alto / San Jose</t>
  </si>
  <si>
    <t>Santa Clara</t>
  </si>
  <si>
    <t>Tahoe City</t>
  </si>
  <si>
    <t>Placer</t>
  </si>
  <si>
    <t>Truckee</t>
  </si>
  <si>
    <t xml:space="preserve">Nevada </t>
  </si>
  <si>
    <t>Visalia</t>
  </si>
  <si>
    <t>Tulare</t>
  </si>
  <si>
    <t>West Sacramento / Davis</t>
  </si>
  <si>
    <t>Yolo</t>
  </si>
  <si>
    <t>Yosemite National Park</t>
  </si>
  <si>
    <t>Mariposa</t>
  </si>
  <si>
    <t>Aspen</t>
  </si>
  <si>
    <t>Pitkin</t>
  </si>
  <si>
    <t>Boulder / Broomfield</t>
  </si>
  <si>
    <t>Colorado Springs</t>
  </si>
  <si>
    <t>El Paso</t>
  </si>
  <si>
    <t>Cortez</t>
  </si>
  <si>
    <t>Montezuma</t>
  </si>
  <si>
    <t>Crested Butte / Gunnison</t>
  </si>
  <si>
    <t>Gunnison</t>
  </si>
  <si>
    <t>Denver / Aurora</t>
  </si>
  <si>
    <t>Denver / Adams / Arapahoe / Jefferson</t>
  </si>
  <si>
    <t xml:space="preserve">Douglas </t>
  </si>
  <si>
    <t>Douglas</t>
  </si>
  <si>
    <t>Durango</t>
  </si>
  <si>
    <t>La Plata</t>
  </si>
  <si>
    <t>Fort Collins / Loveland</t>
  </si>
  <si>
    <t>Larimer</t>
  </si>
  <si>
    <t>Grand Lake</t>
  </si>
  <si>
    <t>Grand</t>
  </si>
  <si>
    <t>Montrose</t>
  </si>
  <si>
    <t>Silverthorne / Breckenridge</t>
  </si>
  <si>
    <t>Summit</t>
  </si>
  <si>
    <t>Steamboat Springs</t>
  </si>
  <si>
    <t>Routt</t>
  </si>
  <si>
    <t>Telluride</t>
  </si>
  <si>
    <t>San Miguel</t>
  </si>
  <si>
    <t>Vail</t>
  </si>
  <si>
    <t>Eagle</t>
  </si>
  <si>
    <t>Bridgeport / Danbury</t>
  </si>
  <si>
    <t>Fairfield</t>
  </si>
  <si>
    <t>Cromwell / Old Saybrook</t>
  </si>
  <si>
    <t>Middlesex</t>
  </si>
  <si>
    <t>Hartford</t>
  </si>
  <si>
    <t>New Haven</t>
  </si>
  <si>
    <t>New London / Groton</t>
  </si>
  <si>
    <t>New London</t>
  </si>
  <si>
    <t>District of Columbia</t>
  </si>
  <si>
    <t>Washington DC (also the cities of Alexandria, Falls Church and Fairfax, and the counties of Arlington and Fairfax, in Virginia; and the counties of Montgomery and Prince George's in Maryland)</t>
  </si>
  <si>
    <t>Dover</t>
  </si>
  <si>
    <t>Kent</t>
  </si>
  <si>
    <t>Lewes</t>
  </si>
  <si>
    <t>Sussex</t>
  </si>
  <si>
    <t>Wilmington</t>
  </si>
  <si>
    <t>New Castle</t>
  </si>
  <si>
    <t>Boca Raton / Delray Beach / Jupiter</t>
  </si>
  <si>
    <t>Palm Beach / Hendry</t>
  </si>
  <si>
    <t>Bradenton</t>
  </si>
  <si>
    <t>Manatee</t>
  </si>
  <si>
    <t>January 31</t>
  </si>
  <si>
    <t>February 1</t>
  </si>
  <si>
    <t>Cocoa Beach</t>
  </si>
  <si>
    <t>Brevard</t>
  </si>
  <si>
    <t>Daytona Beach</t>
  </si>
  <si>
    <t>Volusia</t>
  </si>
  <si>
    <t>Fort Lauderdale</t>
  </si>
  <si>
    <t>Broward</t>
  </si>
  <si>
    <t>Fort Myers</t>
  </si>
  <si>
    <t>Lee</t>
  </si>
  <si>
    <t>Fort Walton Beach / De Funiak Springs</t>
  </si>
  <si>
    <t>Okaloosa / Walton</t>
  </si>
  <si>
    <t>Gainesville</t>
  </si>
  <si>
    <t>Alachua</t>
  </si>
  <si>
    <t>Gulf Breeze</t>
  </si>
  <si>
    <t>Key West</t>
  </si>
  <si>
    <t>Monroe</t>
  </si>
  <si>
    <t>Miami</t>
  </si>
  <si>
    <t>Miami-Dade</t>
  </si>
  <si>
    <t>Naples</t>
  </si>
  <si>
    <t>Collier</t>
  </si>
  <si>
    <t>Orlando</t>
  </si>
  <si>
    <t>Orange</t>
  </si>
  <si>
    <t>Panama City</t>
  </si>
  <si>
    <t>Bay</t>
  </si>
  <si>
    <t xml:space="preserve">Pensacola </t>
  </si>
  <si>
    <t>Escambia</t>
  </si>
  <si>
    <t>Punta Gorda</t>
  </si>
  <si>
    <t>Charlotte</t>
  </si>
  <si>
    <t>Sarasota</t>
  </si>
  <si>
    <t>Sebring</t>
  </si>
  <si>
    <t>Highlands</t>
  </si>
  <si>
    <t>St. Augustine</t>
  </si>
  <si>
    <t>St. Johns</t>
  </si>
  <si>
    <t>Stuart</t>
  </si>
  <si>
    <t>Martin</t>
  </si>
  <si>
    <t>Tallahassee</t>
  </si>
  <si>
    <t>Leon</t>
  </si>
  <si>
    <t>Tampa / St. Petersburg</t>
  </si>
  <si>
    <t>Pinellas / Hillsborough</t>
  </si>
  <si>
    <t>Vero Beach</t>
  </si>
  <si>
    <t>Indian River</t>
  </si>
  <si>
    <t>Athens</t>
  </si>
  <si>
    <t>Clarke</t>
  </si>
  <si>
    <t>Atlanta</t>
  </si>
  <si>
    <t>Fulton / Dekalb</t>
  </si>
  <si>
    <t>Augusta</t>
  </si>
  <si>
    <t>Richmond</t>
  </si>
  <si>
    <t>Jekyll Island / Brunswick</t>
  </si>
  <si>
    <t>Glynn</t>
  </si>
  <si>
    <t>Marietta</t>
  </si>
  <si>
    <t>Cobb</t>
  </si>
  <si>
    <t>Savannah</t>
  </si>
  <si>
    <t>Chatham</t>
  </si>
  <si>
    <t>Dallas</t>
  </si>
  <si>
    <t>Des Moines</t>
  </si>
  <si>
    <t>Polk</t>
  </si>
  <si>
    <t>Coeur d'Alene</t>
  </si>
  <si>
    <t>Kootenai</t>
  </si>
  <si>
    <t>Sun Valley / Ketchum</t>
  </si>
  <si>
    <t>Blaine / Elmore</t>
  </si>
  <si>
    <t>Bolingbrook / Romeoville / Lemont</t>
  </si>
  <si>
    <t>Will</t>
  </si>
  <si>
    <t>Chicago</t>
  </si>
  <si>
    <t>Cook / Lake</t>
  </si>
  <si>
    <t>East St. Louis / O'Fallon / Fairview Heights</t>
  </si>
  <si>
    <t>St. Clair</t>
  </si>
  <si>
    <t>Oak Brook Terrace</t>
  </si>
  <si>
    <t>Dupage</t>
  </si>
  <si>
    <t xml:space="preserve">Bloomington </t>
  </si>
  <si>
    <t>Ft. Wayne</t>
  </si>
  <si>
    <t>Allen</t>
  </si>
  <si>
    <t>Hammond / Munster / Merrillville</t>
  </si>
  <si>
    <t>Lake</t>
  </si>
  <si>
    <t>Indianapolis / Carmel</t>
  </si>
  <si>
    <t>Marion / Hamilton</t>
  </si>
  <si>
    <t>Lafayette / West Lafayette</t>
  </si>
  <si>
    <t>Tippecanoe</t>
  </si>
  <si>
    <t>South Bend</t>
  </si>
  <si>
    <t>St. Joseph</t>
  </si>
  <si>
    <t>Kansas City / Overland Park</t>
  </si>
  <si>
    <t>Wyandotte / Johnson / Leavenworth</t>
  </si>
  <si>
    <t>Wichita</t>
  </si>
  <si>
    <t>Sedgwick</t>
  </si>
  <si>
    <t>Boone</t>
  </si>
  <si>
    <t>Kenton</t>
  </si>
  <si>
    <t>Lexington</t>
  </si>
  <si>
    <t>Fayette</t>
  </si>
  <si>
    <t>Louisville</t>
  </si>
  <si>
    <t>Alexandria / Leesville / Natchitoches</t>
  </si>
  <si>
    <t>Allen / Jefferson Davis / Natchitoches / Rapides / Vernon Parishes</t>
  </si>
  <si>
    <t>Baton Rouge</t>
  </si>
  <si>
    <t>East Baton Rouge Parish</t>
  </si>
  <si>
    <t>New Orleans</t>
  </si>
  <si>
    <t>Orleans / Jefferson Parishes</t>
  </si>
  <si>
    <t>Andover</t>
  </si>
  <si>
    <t>Essex</t>
  </si>
  <si>
    <t>Boston / Cambridge</t>
  </si>
  <si>
    <t>Suffolk, city of Cambridge</t>
  </si>
  <si>
    <t>Burlington / Woburn</t>
  </si>
  <si>
    <t>Middlesex less the city of Cambridge</t>
  </si>
  <si>
    <t>Falmouth</t>
  </si>
  <si>
    <t>City limits of Falmouth</t>
  </si>
  <si>
    <t>Hyannis</t>
  </si>
  <si>
    <t>Barnstable less the city of Falmouth</t>
  </si>
  <si>
    <t>Martha's Vineyard</t>
  </si>
  <si>
    <t>Dukes</t>
  </si>
  <si>
    <t>Nantucket</t>
  </si>
  <si>
    <t>Northampton</t>
  </si>
  <si>
    <t>Hampshire</t>
  </si>
  <si>
    <t>Pittsfield</t>
  </si>
  <si>
    <t>Berkshire</t>
  </si>
  <si>
    <t>Plymouth / Taunton / New Bedford</t>
  </si>
  <si>
    <t>Plymouth / Bristol</t>
  </si>
  <si>
    <t>Quincy</t>
  </si>
  <si>
    <t>Norfolk</t>
  </si>
  <si>
    <t>Springfield</t>
  </si>
  <si>
    <t>Hampden</t>
  </si>
  <si>
    <t>Worcester</t>
  </si>
  <si>
    <t>Aberdeen / Bel Air / Belcamp</t>
  </si>
  <si>
    <t>Harford</t>
  </si>
  <si>
    <t>Annapolis</t>
  </si>
  <si>
    <t>Anne Arundel</t>
  </si>
  <si>
    <t>Baltimore City</t>
  </si>
  <si>
    <t>Baltimore County</t>
  </si>
  <si>
    <t>Baltimore</t>
  </si>
  <si>
    <t>Cambridge / St. Michaels</t>
  </si>
  <si>
    <t>Dorchester / Talbot</t>
  </si>
  <si>
    <t>Centreville</t>
  </si>
  <si>
    <t>Queen Anne</t>
  </si>
  <si>
    <t>Columbia</t>
  </si>
  <si>
    <t>Howard</t>
  </si>
  <si>
    <t>Frederick</t>
  </si>
  <si>
    <t>Ocean City</t>
  </si>
  <si>
    <t>Bar Harbor / Rockport</t>
  </si>
  <si>
    <t>Hancock / Knox</t>
  </si>
  <si>
    <t>Kennebunk / Kittery / Sanford</t>
  </si>
  <si>
    <t xml:space="preserve">York </t>
  </si>
  <si>
    <t>Portland</t>
  </si>
  <si>
    <t>Cumberland / Sagadahoc</t>
  </si>
  <si>
    <t>Ann Arbor</t>
  </si>
  <si>
    <t>Washtenaw</t>
  </si>
  <si>
    <t>Benton Harbor / St. Joseph / Stevensville</t>
  </si>
  <si>
    <t xml:space="preserve">Berrien </t>
  </si>
  <si>
    <t>Detroit</t>
  </si>
  <si>
    <t>Wayne</t>
  </si>
  <si>
    <t>East Lansing / Lansing</t>
  </si>
  <si>
    <t>Ingham / Eaton</t>
  </si>
  <si>
    <t>Grand Rapids</t>
  </si>
  <si>
    <t>Holland</t>
  </si>
  <si>
    <t>Ottawa</t>
  </si>
  <si>
    <t xml:space="preserve">Kalamazoo / Battle Creek </t>
  </si>
  <si>
    <t>Kalamazoo / Calhoun</t>
  </si>
  <si>
    <t>Mackinac Island</t>
  </si>
  <si>
    <t>Mackinac</t>
  </si>
  <si>
    <t>Midland</t>
  </si>
  <si>
    <t>Muskegon</t>
  </si>
  <si>
    <t>Petoskey</t>
  </si>
  <si>
    <t>Emmet</t>
  </si>
  <si>
    <t xml:space="preserve">Pontiac / Auburn Hills </t>
  </si>
  <si>
    <t>South Haven</t>
  </si>
  <si>
    <t>Van Buren</t>
  </si>
  <si>
    <t>Traverse City</t>
  </si>
  <si>
    <t>Grand Traverse</t>
  </si>
  <si>
    <t>Duluth</t>
  </si>
  <si>
    <t>St. Louis</t>
  </si>
  <si>
    <t>Eagan / Burnsville / Mendota Heights</t>
  </si>
  <si>
    <t>Dakota</t>
  </si>
  <si>
    <t>Minneapolis / St. Paul</t>
  </si>
  <si>
    <t>Hennepin / Ramsey</t>
  </si>
  <si>
    <t>Rochester</t>
  </si>
  <si>
    <t>Olmsted</t>
  </si>
  <si>
    <t>Kansas City</t>
  </si>
  <si>
    <t>Jackson / Clay / Cass / Platte</t>
  </si>
  <si>
    <t>St. Louis / St. Louis City / St. Charles</t>
  </si>
  <si>
    <t>Oxford</t>
  </si>
  <si>
    <t>Lafayette</t>
  </si>
  <si>
    <t>Southaven</t>
  </si>
  <si>
    <t>Desoto</t>
  </si>
  <si>
    <t xml:space="preserve">Starkville </t>
  </si>
  <si>
    <t>Oktibbeha</t>
  </si>
  <si>
    <t>Big Sky / West Yellowstone</t>
  </si>
  <si>
    <t>Gallatin</t>
  </si>
  <si>
    <t>Helena</t>
  </si>
  <si>
    <t>Lewis and Clark</t>
  </si>
  <si>
    <t>Missoula / Polson / Kalispell</t>
  </si>
  <si>
    <t>Missoula / Lake / Flathead</t>
  </si>
  <si>
    <t xml:space="preserve">Asheville </t>
  </si>
  <si>
    <t>Buncombe</t>
  </si>
  <si>
    <t>Atlantic Beach / Morehead City</t>
  </si>
  <si>
    <t>Carteret</t>
  </si>
  <si>
    <t>Chapel Hill</t>
  </si>
  <si>
    <t>Mecklenburg</t>
  </si>
  <si>
    <t>Durham</t>
  </si>
  <si>
    <t>Fayetteville</t>
  </si>
  <si>
    <t>Cumberland</t>
  </si>
  <si>
    <t>Greensboro</t>
  </si>
  <si>
    <t>Guilford</t>
  </si>
  <si>
    <t>Kill Devil Hills</t>
  </si>
  <si>
    <t>Dare</t>
  </si>
  <si>
    <t>Raleigh</t>
  </si>
  <si>
    <t>Wake</t>
  </si>
  <si>
    <t>New Hanover</t>
  </si>
  <si>
    <t>Omaha</t>
  </si>
  <si>
    <t>Concord</t>
  </si>
  <si>
    <t>Merrimack</t>
  </si>
  <si>
    <t>Conway</t>
  </si>
  <si>
    <t>Caroll</t>
  </si>
  <si>
    <t>Strafford</t>
  </si>
  <si>
    <t>Laconia</t>
  </si>
  <si>
    <t>Belknap</t>
  </si>
  <si>
    <t>Lebanon / Lincoln / West Lebanon</t>
  </si>
  <si>
    <t>Grafton</t>
  </si>
  <si>
    <t>Manchester</t>
  </si>
  <si>
    <t>Hillsborough</t>
  </si>
  <si>
    <t>Portsmouth</t>
  </si>
  <si>
    <t>Rockingham</t>
  </si>
  <si>
    <t>Atlantic City / Ocean City / Cape May</t>
  </si>
  <si>
    <t>Atlantic / Cape May</t>
  </si>
  <si>
    <t>Cherry Hill / Moorestown</t>
  </si>
  <si>
    <t>Camden / Burlington</t>
  </si>
  <si>
    <t>Eatontown / Freehold</t>
  </si>
  <si>
    <t>Monmouth</t>
  </si>
  <si>
    <t>Edison / Piscataway</t>
  </si>
  <si>
    <t xml:space="preserve">Middlesex </t>
  </si>
  <si>
    <t>Flemington</t>
  </si>
  <si>
    <t>Hunterdon</t>
  </si>
  <si>
    <t>Newark</t>
  </si>
  <si>
    <t>Essex / Bergen / Hudson / Passaic</t>
  </si>
  <si>
    <t>Parsippany</t>
  </si>
  <si>
    <t>Morris</t>
  </si>
  <si>
    <t>Princeton / Trenton</t>
  </si>
  <si>
    <t>Mercer</t>
  </si>
  <si>
    <t>Somerset</t>
  </si>
  <si>
    <t>Springfield / Cranford / New Providence</t>
  </si>
  <si>
    <t>Union</t>
  </si>
  <si>
    <t>Toms River</t>
  </si>
  <si>
    <t>Ocean</t>
  </si>
  <si>
    <t>Carlsbad</t>
  </si>
  <si>
    <t>Eddy</t>
  </si>
  <si>
    <t>Santa Fe</t>
  </si>
  <si>
    <t>Taos</t>
  </si>
  <si>
    <t>Incline Village / Reno / Sparks</t>
  </si>
  <si>
    <t>Washoe</t>
  </si>
  <si>
    <t>Las Vegas</t>
  </si>
  <si>
    <t>Clark</t>
  </si>
  <si>
    <t>Albany</t>
  </si>
  <si>
    <t>Binghamton</t>
  </si>
  <si>
    <t>Broome</t>
  </si>
  <si>
    <t>Buffalo</t>
  </si>
  <si>
    <t>Erie</t>
  </si>
  <si>
    <t>Floral Park / Garden City / Great Neck</t>
  </si>
  <si>
    <t>Nassau</t>
  </si>
  <si>
    <t>Glens Falls</t>
  </si>
  <si>
    <t>Warren</t>
  </si>
  <si>
    <t>Ithaca</t>
  </si>
  <si>
    <t>Tompkins</t>
  </si>
  <si>
    <t>Kingston</t>
  </si>
  <si>
    <t>Ulster</t>
  </si>
  <si>
    <t>Lake Placid</t>
  </si>
  <si>
    <t>New York City</t>
  </si>
  <si>
    <t>Bronx / Kings / New York / Queens / Richmond</t>
  </si>
  <si>
    <t>Niagara Falls</t>
  </si>
  <si>
    <t>Niagara</t>
  </si>
  <si>
    <t>Nyack / Palisades</t>
  </si>
  <si>
    <t>Rockland</t>
  </si>
  <si>
    <t>Poughkeepsie</t>
  </si>
  <si>
    <t>Dutchess</t>
  </si>
  <si>
    <t>Riverhead / Ronkonkoma / Melville</t>
  </si>
  <si>
    <t>Suffolk</t>
  </si>
  <si>
    <t>Saratoga Springs / Schenectady</t>
  </si>
  <si>
    <t>Saratoga / Schenectady</t>
  </si>
  <si>
    <t>Syracuse / Oswego</t>
  </si>
  <si>
    <t>Onondaga / Oswego</t>
  </si>
  <si>
    <t>Tarrytown / White Plains / New Rochelle</t>
  </si>
  <si>
    <t>Westchester</t>
  </si>
  <si>
    <t xml:space="preserve">Troy </t>
  </si>
  <si>
    <t>Rensselaer</t>
  </si>
  <si>
    <t>West Point</t>
  </si>
  <si>
    <t>Akron</t>
  </si>
  <si>
    <t>Canton</t>
  </si>
  <si>
    <t>Stark</t>
  </si>
  <si>
    <t>Cincinnati</t>
  </si>
  <si>
    <t>Hamilton / Clermont</t>
  </si>
  <si>
    <t>Cleveland</t>
  </si>
  <si>
    <t>Cuyahoga</t>
  </si>
  <si>
    <t>Columbus</t>
  </si>
  <si>
    <t>Franklin</t>
  </si>
  <si>
    <t>Dayton / Fairborn</t>
  </si>
  <si>
    <t>Greene / Montgomery</t>
  </si>
  <si>
    <t>Hamilton</t>
  </si>
  <si>
    <t>Butler / Warren</t>
  </si>
  <si>
    <t>Medina / Wooster</t>
  </si>
  <si>
    <t>Wayne / Medina</t>
  </si>
  <si>
    <t>Mentor</t>
  </si>
  <si>
    <t>Sandusky</t>
  </si>
  <si>
    <t>Oklahoma City</t>
  </si>
  <si>
    <t>Oklahoma</t>
  </si>
  <si>
    <t>Beaverton</t>
  </si>
  <si>
    <t>Washington</t>
  </si>
  <si>
    <t>Bend</t>
  </si>
  <si>
    <t>Deschutes</t>
  </si>
  <si>
    <t>Clackamas</t>
  </si>
  <si>
    <t>Eugene / Florence</t>
  </si>
  <si>
    <t>Lane</t>
  </si>
  <si>
    <t>Lincoln City</t>
  </si>
  <si>
    <t>Lincoln</t>
  </si>
  <si>
    <t>Multnomah</t>
  </si>
  <si>
    <t>Seaside</t>
  </si>
  <si>
    <t>Clatsop</t>
  </si>
  <si>
    <t>Allentown / Easton / Bethlehem</t>
  </si>
  <si>
    <t>Lehigh / Northampton</t>
  </si>
  <si>
    <t>Bucks</t>
  </si>
  <si>
    <t>Chester / Radnor / Essington</t>
  </si>
  <si>
    <t>Delaware</t>
  </si>
  <si>
    <t>Gettysburg</t>
  </si>
  <si>
    <t>Adams</t>
  </si>
  <si>
    <t>Harrisburg</t>
  </si>
  <si>
    <t>Dauphin County excluding Hershey</t>
  </si>
  <si>
    <t>Hershey</t>
  </si>
  <si>
    <t>Lancaster</t>
  </si>
  <si>
    <t>Malvern / Frazer / Berwyn</t>
  </si>
  <si>
    <t>Chester</t>
  </si>
  <si>
    <t>Montgomery</t>
  </si>
  <si>
    <t>Philadelphia</t>
  </si>
  <si>
    <t>Pittsburgh</t>
  </si>
  <si>
    <t>Allegheny</t>
  </si>
  <si>
    <t>Reading</t>
  </si>
  <si>
    <t>Berks</t>
  </si>
  <si>
    <t xml:space="preserve">State College </t>
  </si>
  <si>
    <t>Centre</t>
  </si>
  <si>
    <t>East Greenwich / Warwick</t>
  </si>
  <si>
    <t>Jamestown / Middletown / Newport</t>
  </si>
  <si>
    <t xml:space="preserve">Newport </t>
  </si>
  <si>
    <t>Providence / Bristol</t>
  </si>
  <si>
    <t>Aiken</t>
  </si>
  <si>
    <t>Charleston</t>
  </si>
  <si>
    <t>Charleston / Berkeley / Dorchester</t>
  </si>
  <si>
    <t>Richland / Lexington</t>
  </si>
  <si>
    <t>Hilton Head</t>
  </si>
  <si>
    <t>Beaufort</t>
  </si>
  <si>
    <t>Myrtle Beach</t>
  </si>
  <si>
    <t>Horry</t>
  </si>
  <si>
    <t xml:space="preserve">Deadwood / Spearfish </t>
  </si>
  <si>
    <t>Lawrence</t>
  </si>
  <si>
    <t>Fall River / Custer</t>
  </si>
  <si>
    <t>Rapid City</t>
  </si>
  <si>
    <t>Pennington</t>
  </si>
  <si>
    <t>Brentwood / Franklin</t>
  </si>
  <si>
    <t>Williamson</t>
  </si>
  <si>
    <t xml:space="preserve">Chattanooga </t>
  </si>
  <si>
    <t>Knoxville</t>
  </si>
  <si>
    <t>Knox</t>
  </si>
  <si>
    <t>Memphis</t>
  </si>
  <si>
    <t>Shelby</t>
  </si>
  <si>
    <t>Nashville</t>
  </si>
  <si>
    <t>Davidson</t>
  </si>
  <si>
    <t>Arlington / Fort Worth / Grapevine</t>
  </si>
  <si>
    <t>Tarrant County / City of Grapevine</t>
  </si>
  <si>
    <t>Austin</t>
  </si>
  <si>
    <t>Travis</t>
  </si>
  <si>
    <t>Big Spring</t>
  </si>
  <si>
    <t>College Station</t>
  </si>
  <si>
    <t>Brazos</t>
  </si>
  <si>
    <t>Corpus Christi</t>
  </si>
  <si>
    <t>Nueces</t>
  </si>
  <si>
    <t xml:space="preserve">Dallas </t>
  </si>
  <si>
    <t>Galveston</t>
  </si>
  <si>
    <t>Houston (L.B. Johnson Space Center)</t>
  </si>
  <si>
    <t>Montgomery / Fort Bend / Harris</t>
  </si>
  <si>
    <t>Midland / Odessa</t>
  </si>
  <si>
    <t>Midland / Andrews / Ector / Martin</t>
  </si>
  <si>
    <t>Pecos</t>
  </si>
  <si>
    <t>Reeves</t>
  </si>
  <si>
    <t>Plano</t>
  </si>
  <si>
    <t>Collin</t>
  </si>
  <si>
    <t xml:space="preserve">Round Rock </t>
  </si>
  <si>
    <t>San Antonio</t>
  </si>
  <si>
    <t>Bexar</t>
  </si>
  <si>
    <t>South Padre Island</t>
  </si>
  <si>
    <t>Cameron</t>
  </si>
  <si>
    <t>Waco</t>
  </si>
  <si>
    <t>McLennan</t>
  </si>
  <si>
    <t>Moab</t>
  </si>
  <si>
    <t>Park City</t>
  </si>
  <si>
    <t>Provo</t>
  </si>
  <si>
    <t>Utah</t>
  </si>
  <si>
    <t>Salt Lake City</t>
  </si>
  <si>
    <t>Salt Lake / Tooele</t>
  </si>
  <si>
    <t>Abingdon</t>
  </si>
  <si>
    <t>Blacksburg</t>
  </si>
  <si>
    <t>Charlottesville</t>
  </si>
  <si>
    <t>City of Charlottesville / Albemarle</t>
  </si>
  <si>
    <t>Loudoun</t>
  </si>
  <si>
    <t>Lynchburg</t>
  </si>
  <si>
    <t>Campbell / Lynchburg City</t>
  </si>
  <si>
    <t>City of Richmond</t>
  </si>
  <si>
    <t>Roanoke</t>
  </si>
  <si>
    <t>City limits of Roanoke</t>
  </si>
  <si>
    <t>Virginia Beach</t>
  </si>
  <si>
    <t>City of Virginia Beach</t>
  </si>
  <si>
    <t>Wallops Island</t>
  </si>
  <si>
    <t>Accomack</t>
  </si>
  <si>
    <t>Williamsburg / York</t>
  </si>
  <si>
    <t>James City / York Counties / City of Williamsburg</t>
  </si>
  <si>
    <t>Burlington</t>
  </si>
  <si>
    <t>Chittenden</t>
  </si>
  <si>
    <t>Bennington</t>
  </si>
  <si>
    <t>Montpelier</t>
  </si>
  <si>
    <t xml:space="preserve">Stowe </t>
  </si>
  <si>
    <t>Lamoille</t>
  </si>
  <si>
    <t>White River Junction</t>
  </si>
  <si>
    <t>Windsor</t>
  </si>
  <si>
    <t>Everett / Lynnwood</t>
  </si>
  <si>
    <t>Snohomish</t>
  </si>
  <si>
    <t>Ocean Shores</t>
  </si>
  <si>
    <t>Grays Harbor</t>
  </si>
  <si>
    <t>Olympia / Tumwater</t>
  </si>
  <si>
    <t>Thurston</t>
  </si>
  <si>
    <t>Port Angeles / Port Townsend</t>
  </si>
  <si>
    <t>Clallam / Jefferson</t>
  </si>
  <si>
    <t>Richland / Pasco</t>
  </si>
  <si>
    <t>Benton / Franklin</t>
  </si>
  <si>
    <t>Seattle</t>
  </si>
  <si>
    <t>King</t>
  </si>
  <si>
    <t>Spokane</t>
  </si>
  <si>
    <t>Tacoma</t>
  </si>
  <si>
    <t>Pierce</t>
  </si>
  <si>
    <t>Vancouver</t>
  </si>
  <si>
    <t>Clark / Cowlitz / Skamania</t>
  </si>
  <si>
    <t>Appleton</t>
  </si>
  <si>
    <t>Outagamie</t>
  </si>
  <si>
    <t>Brookfield / Racine</t>
  </si>
  <si>
    <t>Waukesha / Racine</t>
  </si>
  <si>
    <t>Madison</t>
  </si>
  <si>
    <t>Dane</t>
  </si>
  <si>
    <t>Milwaukee</t>
  </si>
  <si>
    <t>Sheboygan</t>
  </si>
  <si>
    <t xml:space="preserve">Sheboygan </t>
  </si>
  <si>
    <t>Sturgeon Bay</t>
  </si>
  <si>
    <t>Door</t>
  </si>
  <si>
    <t>Wisconsin Dells</t>
  </si>
  <si>
    <t>Kanawha</t>
  </si>
  <si>
    <t>Morgantown</t>
  </si>
  <si>
    <t>Monongalia</t>
  </si>
  <si>
    <t>Cody</t>
  </si>
  <si>
    <t>Park</t>
  </si>
  <si>
    <t>Jackson / Pinedale</t>
  </si>
  <si>
    <t>Teton / Sublette</t>
  </si>
  <si>
    <t>Rock Springs</t>
  </si>
  <si>
    <t>Sweetwater</t>
  </si>
  <si>
    <t>Not Listed</t>
  </si>
  <si>
    <t>First/Last Day</t>
  </si>
  <si>
    <t>Incidental Expenses</t>
  </si>
  <si>
    <t>Employee Signature:</t>
  </si>
  <si>
    <t>Date:</t>
  </si>
  <si>
    <t>Manager Signature:</t>
  </si>
  <si>
    <t>BREAKFAST</t>
  </si>
  <si>
    <t>LUNCH</t>
  </si>
  <si>
    <t>DINNER</t>
  </si>
  <si>
    <t>INCIDENTALS</t>
  </si>
  <si>
    <r>
      <t xml:space="preserve">Details of Meal Per Diem                                                                                                                                                                                          </t>
    </r>
    <r>
      <rPr>
        <sz val="11"/>
        <color theme="1"/>
        <rFont val="Calibri"/>
        <family val="2"/>
        <scheme val="minor"/>
      </rPr>
      <t>Attach a copy of registration, agenda, itinerary, or etc. to support the request for per diem.</t>
    </r>
  </si>
  <si>
    <t>Alabama</t>
  </si>
  <si>
    <t>Arkansas</t>
  </si>
  <si>
    <t>A</t>
  </si>
  <si>
    <t>Arizona</t>
  </si>
  <si>
    <t>California</t>
  </si>
  <si>
    <t>Colorado</t>
  </si>
  <si>
    <t>Connecticut</t>
  </si>
  <si>
    <t>Washington DC</t>
  </si>
  <si>
    <t>Alaska</t>
  </si>
  <si>
    <t>Florida</t>
  </si>
  <si>
    <t>Georgia</t>
  </si>
  <si>
    <t>Hawaii</t>
  </si>
  <si>
    <t>Iowa</t>
  </si>
  <si>
    <t>Idaho</t>
  </si>
  <si>
    <t>Illinois</t>
  </si>
  <si>
    <t>Indiana</t>
  </si>
  <si>
    <t>Kansas</t>
  </si>
  <si>
    <t>Kentucky</t>
  </si>
  <si>
    <t>Louisiana</t>
  </si>
  <si>
    <t>Massachusets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</si>
  <si>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</si>
  <si>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</si>
  <si>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</si>
  <si>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</si>
  <si>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</si>
  <si>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</si>
  <si>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</si>
  <si>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</si>
  <si>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</si>
  <si>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</si>
  <si>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</si>
  <si>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</si>
  <si>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</si>
  <si>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</si>
  <si>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</si>
  <si>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</si>
  <si>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Oregon</t>
  </si>
  <si>
    <t>Pennsylvania</t>
  </si>
  <si>
    <t>Rhode Island</t>
  </si>
  <si>
    <t>South Carolina</t>
  </si>
  <si>
    <t>South Dakota</t>
  </si>
  <si>
    <t>Tennessee</t>
  </si>
  <si>
    <t>Texas</t>
  </si>
  <si>
    <t>Virginia</t>
  </si>
  <si>
    <t>Vermont</t>
  </si>
  <si>
    <t>Wisconsin</t>
  </si>
  <si>
    <t>West Virginia</t>
  </si>
  <si>
    <t>Wyoming</t>
  </si>
  <si>
    <t>State:</t>
  </si>
  <si>
    <t>STATE LIST</t>
  </si>
  <si>
    <t>States List</t>
  </si>
  <si>
    <t>Alabama List</t>
  </si>
  <si>
    <t>Alaska List</t>
  </si>
  <si>
    <t>Arizona List</t>
  </si>
  <si>
    <t>Phoenix/Scottsdale</t>
  </si>
  <si>
    <t>Grand Canyon/Flagstaff</t>
  </si>
  <si>
    <t>Arkansas List</t>
  </si>
  <si>
    <t>California List</t>
  </si>
  <si>
    <t>Bakersfield/Ridgecrest</t>
  </si>
  <si>
    <t>Barstow/Ontario/Victorville</t>
  </si>
  <si>
    <t>Stockton</t>
  </si>
  <si>
    <t>Antioch/Brentwood/Concord</t>
  </si>
  <si>
    <t>San Mateo/Forest City/Belmont</t>
  </si>
  <si>
    <t>Sunnyvale/Palo Alto/San Jose</t>
  </si>
  <si>
    <t>Eureka/Arcata/McKinleyville</t>
  </si>
  <si>
    <t>Oarkhurst</t>
  </si>
  <si>
    <t>West Sacramento/Davis</t>
  </si>
  <si>
    <t>Mill Valley/San Rafael/Novato</t>
  </si>
  <si>
    <t>Point Arena/Gualala</t>
  </si>
  <si>
    <t>San Fransico</t>
  </si>
  <si>
    <t>Santa Monica</t>
  </si>
  <si>
    <t>Colorado List</t>
  </si>
  <si>
    <t>Fort Collins/Loveland</t>
  </si>
  <si>
    <t>Boulder/Broomfield</t>
  </si>
  <si>
    <t>Crested Butte/Gunnison</t>
  </si>
  <si>
    <t>Denver/Aurora</t>
  </si>
  <si>
    <t>Silverthorne/Breckenridge</t>
  </si>
  <si>
    <t>Connecticut List</t>
  </si>
  <si>
    <t>Cromwell/Old Saybrook</t>
  </si>
  <si>
    <t>Bridgeport/Danbury</t>
  </si>
  <si>
    <t>New London/Groton</t>
  </si>
  <si>
    <t>Delaware List</t>
  </si>
  <si>
    <t>Florida List</t>
  </si>
  <si>
    <t>Boca Raton/Delray Beach/Jupiter</t>
  </si>
  <si>
    <t>Pensacola</t>
  </si>
  <si>
    <t>St Augustine</t>
  </si>
  <si>
    <t>Tampa/St Petersburg</t>
  </si>
  <si>
    <t>Fort Walton Beach/De Funiak Springs</t>
  </si>
  <si>
    <t>Georgia List</t>
  </si>
  <si>
    <t>Jekyll Island/Brunswick</t>
  </si>
  <si>
    <t>Hawaii List</t>
  </si>
  <si>
    <t>Idaho List</t>
  </si>
  <si>
    <t>Sun Valley/Ketchum</t>
  </si>
  <si>
    <t>Illinois List</t>
  </si>
  <si>
    <t>Bolingbrook/Romeoville/Lemont</t>
  </si>
  <si>
    <t>East St. Louis/O'Fallon/Fairview Heights</t>
  </si>
  <si>
    <t>Indiana List</t>
  </si>
  <si>
    <t>Fort Wayne</t>
  </si>
  <si>
    <t>Indianapolis/Carmel</t>
  </si>
  <si>
    <t>Lafayette/West Lafayetter</t>
  </si>
  <si>
    <t>Bloomington</t>
  </si>
  <si>
    <t>Hammond/Munster/Merrilville</t>
  </si>
  <si>
    <t>Iowa List</t>
  </si>
  <si>
    <t>Kansas List</t>
  </si>
  <si>
    <t>Kansas City/Overland Park</t>
  </si>
  <si>
    <t>Kentucky List</t>
  </si>
  <si>
    <t>C</t>
  </si>
  <si>
    <t>D</t>
  </si>
  <si>
    <t>F</t>
  </si>
  <si>
    <t>E</t>
  </si>
  <si>
    <t>CATEGORY</t>
  </si>
  <si>
    <t>B</t>
  </si>
  <si>
    <t>Louisiana List</t>
  </si>
  <si>
    <t>Alexandria/Leesville/Natchitoches</t>
  </si>
  <si>
    <t>Maine List</t>
  </si>
  <si>
    <t>Bar Harbor/Rockport</t>
  </si>
  <si>
    <t>Kennebunk/Kittery/Sanford</t>
  </si>
  <si>
    <t>Maryland List</t>
  </si>
  <si>
    <t>Aberdeen/Bel Air/Belcamp</t>
  </si>
  <si>
    <t>Cambridge/St. Michaels</t>
  </si>
  <si>
    <t>Massachusets List</t>
  </si>
  <si>
    <t>Burlington/Woburn</t>
  </si>
  <si>
    <t>Plymouth/Taunton/New Bedford</t>
  </si>
  <si>
    <t>Boston/Cambridge</t>
  </si>
  <si>
    <t>Michigan List</t>
  </si>
  <si>
    <t>East Lansing/Lansing</t>
  </si>
  <si>
    <t>Kalamazoo/Battle Creek</t>
  </si>
  <si>
    <t>Pontiac/Auburn Hills</t>
  </si>
  <si>
    <t>Benton Harbor/St. Joseph/Stevensville</t>
  </si>
  <si>
    <t>Grand Rapdis</t>
  </si>
  <si>
    <t>Minnesota List</t>
  </si>
  <si>
    <t>Egan/Burnsville/Mendota Heights</t>
  </si>
  <si>
    <t>Minneapolis/St. Paul</t>
  </si>
  <si>
    <t>Mississippi List</t>
  </si>
  <si>
    <t>Starkville</t>
  </si>
  <si>
    <t>Missouri List</t>
  </si>
  <si>
    <t>Montana List</t>
  </si>
  <si>
    <t>Nebraska List</t>
  </si>
  <si>
    <t>Nevada List</t>
  </si>
  <si>
    <t>New Hampshire List</t>
  </si>
  <si>
    <t>Big Sky/West Yellowstone</t>
  </si>
  <si>
    <t>Missoula/Polson/Kalispell</t>
  </si>
  <si>
    <t>Incline Village/Reno/Sparks</t>
  </si>
  <si>
    <t>Lebanon/Lincoln/West Lebanon</t>
  </si>
  <si>
    <t>Cherry Hill/Moorsetown</t>
  </si>
  <si>
    <t>Eatontown/Freehold</t>
  </si>
  <si>
    <t>Edison/Piscataway</t>
  </si>
  <si>
    <t>Neward</t>
  </si>
  <si>
    <t>Princeton/Trenton</t>
  </si>
  <si>
    <t>Atlantic City/Ocean City/Cape May</t>
  </si>
  <si>
    <t>Springfield/Cranford/New Providence</t>
  </si>
  <si>
    <t>Binhamton</t>
  </si>
  <si>
    <t>Saratoga Springs/Schenectady</t>
  </si>
  <si>
    <t>Syracuse/Oswego</t>
  </si>
  <si>
    <t>Troy</t>
  </si>
  <si>
    <t>Nyack/Palisades</t>
  </si>
  <si>
    <t>Floral Park/Garden City/Great Neck</t>
  </si>
  <si>
    <t>Riverhead/Ronkonkoma/Melville</t>
  </si>
  <si>
    <t>Tarrytown/White Plains/New Rochelle</t>
  </si>
  <si>
    <t>New Jersey List</t>
  </si>
  <si>
    <t>New Mexico List</t>
  </si>
  <si>
    <t>New York List</t>
  </si>
  <si>
    <t>North Carolina List</t>
  </si>
  <si>
    <t>North Dakota List</t>
  </si>
  <si>
    <t>Ohio List</t>
  </si>
  <si>
    <t>Oklahoma List</t>
  </si>
  <si>
    <t>Asheville</t>
  </si>
  <si>
    <t>Atlantic Beach/Morehead City</t>
  </si>
  <si>
    <t>Dayton/Fairborn</t>
  </si>
  <si>
    <t>Medina/Wooster</t>
  </si>
  <si>
    <t>Oregon List</t>
  </si>
  <si>
    <t>Eugene/Florence</t>
  </si>
  <si>
    <t>Pennsylvania List</t>
  </si>
  <si>
    <t>Chester/Radnor/Essington</t>
  </si>
  <si>
    <t>Allentown/Easton/Bethlehem</t>
  </si>
  <si>
    <t>Malvern/Frazer/Berwyn</t>
  </si>
  <si>
    <t>State College</t>
  </si>
  <si>
    <t>East Greenwich/Warwick</t>
  </si>
  <si>
    <t>Providence/Bristol</t>
  </si>
  <si>
    <t>Jamestown/Middletown/Newport</t>
  </si>
  <si>
    <t>Rhode Island List</t>
  </si>
  <si>
    <t>South Carolina List</t>
  </si>
  <si>
    <t>South Dakota List</t>
  </si>
  <si>
    <t>Tennessee List</t>
  </si>
  <si>
    <t>Texas List</t>
  </si>
  <si>
    <t>Deadwood/Spearfish</t>
  </si>
  <si>
    <t>Brentwood/Franklin</t>
  </si>
  <si>
    <t>Chattanooga</t>
  </si>
  <si>
    <t>Round Rock</t>
  </si>
  <si>
    <t>Arlington/Fort Worth/Grapevine</t>
  </si>
  <si>
    <t>Houston</t>
  </si>
  <si>
    <t>Midland/Odessa</t>
  </si>
  <si>
    <t>Utah List</t>
  </si>
  <si>
    <t>Vermont List</t>
  </si>
  <si>
    <t>Virginia List</t>
  </si>
  <si>
    <t>Machester</t>
  </si>
  <si>
    <t>Stowe</t>
  </si>
  <si>
    <t>Williamsburg/York</t>
  </si>
  <si>
    <t>Washington List</t>
  </si>
  <si>
    <t>Washington DC List</t>
  </si>
  <si>
    <t>Everett/Lynnwood</t>
  </si>
  <si>
    <t>Olympia/Tumwater</t>
  </si>
  <si>
    <t>Richland/Pasco</t>
  </si>
  <si>
    <t>Port Angeles/Port Townsend</t>
  </si>
  <si>
    <t>West Virginia List</t>
  </si>
  <si>
    <t>Mogantown</t>
  </si>
  <si>
    <t>Wisconsin List</t>
  </si>
  <si>
    <t>Brookfield/Racine</t>
  </si>
  <si>
    <t>Wyoming List</t>
  </si>
  <si>
    <t>Jackson/Pinedale</t>
  </si>
  <si>
    <t>Departure Time:</t>
  </si>
  <si>
    <t>Return Time:</t>
  </si>
  <si>
    <t>Destination</t>
  </si>
  <si>
    <t>Class</t>
  </si>
  <si>
    <t>M&amp;IE RATING</t>
  </si>
  <si>
    <t>Meal Provided?</t>
  </si>
  <si>
    <t>Yes</t>
  </si>
  <si>
    <t>No</t>
  </si>
  <si>
    <t xml:space="preserve"> </t>
  </si>
  <si>
    <t>Daily meal allowance for single day trips is allowable according to the following time guidelines:</t>
  </si>
  <si>
    <t>Depart before 8:00 AM</t>
  </si>
  <si>
    <t>Return after 6:00 PM</t>
  </si>
  <si>
    <t>Out between 12:00 PM &amp; 2:00 PM</t>
  </si>
  <si>
    <t>City of Fort Dodge                                                                                 Meal Per Diem Request Form - One Day Trip</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</si>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</sst>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_([$$-409]* #,##0.00_);_([$$-409]* \(#,##0.00\);_([$$-409]* &quot;-&quot;??_);_(@_)"/>
    <numFmt numFmtId="165" formatCode="&quot;$&quot;#,##0.00"/>
    <numFmt numFmtId="166" formatCode="[$-409]h:mm\ AM/PM;@"/>
  </numFmts>
  <fonts count="13" x14ac:knownFonts="1">
    <font>
      <sz val="11"/>
      <color theme="1"/>
      <name val="Calibri"/>
      <family val="2"/>
      <scheme val="minor"/>
    </font>
    <font>
      <b/>
      <sz val="11"/>
      <color theme="1"/>
      <name val="Calibri"/>
      <family val="2"/>
      <scheme val="minor"/>
    </font>
    <font>
      <b/>
      <sz val="18"/>
      <color theme="1"/>
      <name val="Calibri"/>
      <family val="2"/>
      <scheme val="minor"/>
    </font>
    <font>
      <sz val="11"/>
      <color theme="1"/>
      <name val="Calibri"/>
      <family val="2"/>
      <scheme val="minor"/>
    </font>
    <font>
      <sz val="10"/>
      <name val="Arial"/>
      <family val="2"/>
    </font>
    <font>
      <b/>
      <sz val="12"/>
      <name val="Arial"/>
      <family val="2"/>
    </font>
    <font>
      <b/>
      <sz val="10"/>
      <color indexed="72"/>
      <name val="Arial"/>
      <family val="2"/>
    </font>
    <font>
      <b/>
      <sz val="10"/>
      <name val="Arial"/>
      <family val="2"/>
    </font>
    <font>
      <sz val="8"/>
      <color indexed="11"/>
      <name val="Microsoft Sans Serif"/>
      <family val="2"/>
    </font>
    <font>
      <b/>
      <sz val="10"/>
      <name val="Arial"/>
    </font>
    <font>
      <sz val="9"/>
      <color theme="1"/>
      <name val="Calibri"/>
      <family val="2"/>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5" tint="0.59999389629810485"/>
        <bgColor indexed="64"/>
      </patternFill>
    </fill>
    <fill>
      <patternFill patternType="solid">
        <fgColor indexed="8"/>
        <bgColor indexed="13"/>
      </patternFill>
    </fill>
    <fill>
      <patternFill patternType="solid">
        <fgColor indexed="12"/>
        <bgColor indexed="13"/>
      </patternFill>
    </fill>
    <fill>
      <patternFill patternType="solid">
        <fgColor theme="5" tint="0.79998168889431442"/>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9"/>
      </left>
      <right/>
      <top style="thin">
        <color indexed="9"/>
      </top>
      <bottom style="thin">
        <color indexed="64"/>
      </bottom>
      <diagonal/>
    </border>
    <border>
      <left style="thin">
        <color indexed="10"/>
      </left>
      <right/>
      <top style="thin">
        <color indexed="10"/>
      </top>
      <bottom style="thin">
        <color indexed="10"/>
      </bottom>
      <diagonal/>
    </border>
    <border>
      <left/>
      <right/>
      <top style="thin">
        <color theme="0"/>
      </top>
      <bottom style="thin">
        <color theme="0"/>
      </bottom>
      <diagonal/>
    </border>
    <border>
      <left/>
      <right/>
      <top style="thin">
        <color theme="0"/>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44" fontId="3" fillId="0" borderId="0" applyFont="0" applyFill="0" applyBorder="0" applyAlignment="0" applyProtection="0"/>
    <xf numFmtId="0" fontId="4" fillId="0" borderId="0"/>
  </cellStyleXfs>
  <cellXfs count="94">
    <xf numFmtId="0" fontId="0" fillId="0" borderId="0" xfId="0"/>
    <xf numFmtId="0" fontId="0" fillId="2" borderId="12" xfId="0" applyFill="1" applyBorder="1" applyAlignment="1">
      <alignment horizontal="center"/>
    </xf>
    <xf numFmtId="0" fontId="4" fillId="0" borderId="0" xfId="2"/>
    <xf numFmtId="0" fontId="5" fillId="0" borderId="0" xfId="2" applyFont="1"/>
    <xf numFmtId="0" fontId="4" fillId="0" borderId="0" xfId="2" applyAlignment="1">
      <alignment wrapText="1"/>
    </xf>
    <xf numFmtId="0" fontId="4" fillId="0" borderId="0" xfId="2" applyFont="1"/>
    <xf numFmtId="0" fontId="6" fillId="3" borderId="18" xfId="2" applyFont="1" applyFill="1" applyBorder="1" applyAlignment="1">
      <alignment horizontal="left" vertical="center"/>
    </xf>
    <xf numFmtId="0" fontId="7" fillId="0" borderId="0" xfId="2" applyFont="1"/>
    <xf numFmtId="3" fontId="8" fillId="0" borderId="19" xfId="2" applyNumberFormat="1" applyFont="1" applyBorder="1" applyAlignment="1">
      <alignment horizontal="right" vertical="top"/>
    </xf>
    <xf numFmtId="3" fontId="8" fillId="4" borderId="19" xfId="2" applyNumberFormat="1" applyFont="1" applyFill="1" applyBorder="1" applyAlignment="1">
      <alignment horizontal="right" vertical="top"/>
    </xf>
    <xf numFmtId="0" fontId="4" fillId="0" borderId="14" xfId="2" applyFont="1" applyFill="1" applyBorder="1" applyAlignment="1">
      <alignment horizontal="left" vertical="top"/>
    </xf>
    <xf numFmtId="0" fontId="4" fillId="0" borderId="15" xfId="2" applyFont="1" applyFill="1" applyBorder="1" applyAlignment="1">
      <alignment horizontal="left" vertical="top" wrapText="1"/>
    </xf>
    <xf numFmtId="0" fontId="4" fillId="0" borderId="15" xfId="2" applyFont="1" applyFill="1" applyBorder="1" applyAlignment="1">
      <alignment horizontal="left" vertical="top"/>
    </xf>
    <xf numFmtId="0" fontId="4" fillId="0" borderId="8" xfId="2" applyFont="1" applyFill="1" applyBorder="1" applyAlignment="1">
      <alignment horizontal="left" vertical="top"/>
    </xf>
    <xf numFmtId="0" fontId="4" fillId="0" borderId="10" xfId="2" applyFont="1" applyFill="1" applyBorder="1" applyAlignment="1">
      <alignment horizontal="left" vertical="top" wrapText="1"/>
    </xf>
    <xf numFmtId="0" fontId="4" fillId="0" borderId="10" xfId="2" applyFont="1" applyFill="1" applyBorder="1" applyAlignment="1">
      <alignment horizontal="left" vertical="top"/>
    </xf>
    <xf numFmtId="0" fontId="7" fillId="0" borderId="9" xfId="2" applyFont="1" applyFill="1" applyBorder="1" applyAlignment="1">
      <alignment horizontal="left" vertical="center"/>
    </xf>
    <xf numFmtId="0" fontId="7" fillId="0" borderId="11" xfId="2" applyFont="1" applyFill="1" applyBorder="1" applyAlignment="1">
      <alignment horizontal="left" vertical="center" wrapText="1"/>
    </xf>
    <xf numFmtId="0" fontId="7" fillId="0" borderId="11" xfId="2" applyFont="1" applyFill="1" applyBorder="1" applyAlignment="1">
      <alignment horizontal="left" vertical="center"/>
    </xf>
    <xf numFmtId="0" fontId="0" fillId="2" borderId="13" xfId="0" applyFill="1" applyBorder="1" applyAlignment="1">
      <alignment horizontal="center"/>
    </xf>
    <xf numFmtId="165" fontId="4" fillId="0" borderId="0" xfId="2" applyNumberFormat="1" applyFont="1"/>
    <xf numFmtId="165" fontId="9" fillId="0" borderId="11" xfId="2" applyNumberFormat="1" applyFont="1" applyFill="1" applyBorder="1" applyAlignment="1">
      <alignment horizontal="left" vertical="center"/>
    </xf>
    <xf numFmtId="165" fontId="4" fillId="0" borderId="15" xfId="2" applyNumberFormat="1" applyFont="1" applyBorder="1"/>
    <xf numFmtId="165" fontId="4" fillId="0" borderId="0" xfId="2" applyNumberFormat="1"/>
    <xf numFmtId="165" fontId="7" fillId="0" borderId="17" xfId="2" applyNumberFormat="1" applyFont="1" applyFill="1" applyBorder="1" applyAlignment="1">
      <alignment horizontal="left" vertical="center"/>
    </xf>
    <xf numFmtId="165" fontId="4" fillId="0" borderId="12" xfId="2" applyNumberFormat="1" applyFont="1" applyFill="1" applyBorder="1" applyAlignment="1">
      <alignment horizontal="right" vertical="top"/>
    </xf>
    <xf numFmtId="165" fontId="4" fillId="0" borderId="16" xfId="2" applyNumberFormat="1" applyFont="1" applyFill="1" applyBorder="1" applyAlignment="1">
      <alignment horizontal="right" vertical="top"/>
    </xf>
    <xf numFmtId="0" fontId="4" fillId="0" borderId="9" xfId="2" applyFont="1" applyFill="1" applyBorder="1" applyAlignment="1">
      <alignment horizontal="left" vertical="top"/>
    </xf>
    <xf numFmtId="0" fontId="5" fillId="0" borderId="0" xfId="2" applyFont="1" applyBorder="1"/>
    <xf numFmtId="0" fontId="4" fillId="0" borderId="0" xfId="2" applyFont="1" applyFill="1"/>
    <xf numFmtId="165" fontId="4" fillId="0" borderId="17" xfId="2" applyNumberFormat="1" applyFont="1" applyFill="1" applyBorder="1" applyAlignment="1">
      <alignment horizontal="right" vertical="top"/>
    </xf>
    <xf numFmtId="0" fontId="4" fillId="0" borderId="20" xfId="2" applyNumberFormat="1" applyFont="1" applyFill="1" applyBorder="1" applyAlignment="1"/>
    <xf numFmtId="0" fontId="4" fillId="0" borderId="21" xfId="2" applyNumberFormat="1" applyFont="1" applyFill="1" applyBorder="1" applyAlignment="1"/>
    <xf numFmtId="0" fontId="0" fillId="0" borderId="0" xfId="0" applyFill="1"/>
    <xf numFmtId="44" fontId="10" fillId="6" borderId="0" xfId="1" applyFont="1" applyFill="1" applyBorder="1" applyAlignment="1" applyProtection="1">
      <alignment horizontal="center" vertical="center"/>
      <protection locked="0"/>
    </xf>
    <xf numFmtId="44" fontId="10" fillId="5" borderId="11" xfId="1" applyFont="1" applyFill="1" applyBorder="1" applyAlignment="1" applyProtection="1">
      <alignment horizontal="center" vertical="center"/>
      <protection locked="0"/>
    </xf>
    <xf numFmtId="14" fontId="0" fillId="6" borderId="0" xfId="0" applyNumberFormat="1" applyFill="1" applyBorder="1" applyAlignment="1">
      <alignment horizontal="center" vertical="center"/>
    </xf>
    <xf numFmtId="0" fontId="0" fillId="6" borderId="0" xfId="0" applyFill="1" applyBorder="1" applyAlignment="1">
      <alignment horizontal="center" vertical="center"/>
    </xf>
    <xf numFmtId="44" fontId="0" fillId="6" borderId="0" xfId="1" applyFont="1" applyFill="1" applyBorder="1" applyAlignment="1">
      <alignment horizontal="center" vertical="center"/>
    </xf>
    <xf numFmtId="164" fontId="0" fillId="6" borderId="0" xfId="0" applyNumberFormat="1" applyFill="1" applyBorder="1" applyAlignment="1">
      <alignment horizontal="center" vertical="center"/>
    </xf>
    <xf numFmtId="0" fontId="0" fillId="6" borderId="0" xfId="0" applyFill="1"/>
    <xf numFmtId="0" fontId="0" fillId="6" borderId="0" xfId="0" applyFill="1" applyBorder="1"/>
    <xf numFmtId="0" fontId="0" fillId="6" borderId="0" xfId="0" applyFill="1" applyBorder="1" applyAlignment="1"/>
    <xf numFmtId="14" fontId="0" fillId="6" borderId="0" xfId="0" applyNumberFormat="1" applyFill="1" applyBorder="1" applyAlignment="1" applyProtection="1">
      <protection locked="0"/>
    </xf>
    <xf numFmtId="14" fontId="0" fillId="6" borderId="0" xfId="0" applyNumberFormat="1" applyFill="1" applyBorder="1" applyAlignment="1">
      <alignment horizontal="left"/>
    </xf>
    <xf numFmtId="0" fontId="0" fillId="6" borderId="0" xfId="0" applyFill="1" applyBorder="1" applyAlignment="1">
      <alignment horizontal="left"/>
    </xf>
    <xf numFmtId="0" fontId="0" fillId="6" borderId="0" xfId="0" applyFill="1" applyAlignment="1"/>
    <xf numFmtId="0" fontId="0" fillId="6" borderId="0" xfId="0" applyFill="1" applyBorder="1" applyAlignment="1">
      <alignment horizontal="center"/>
    </xf>
    <xf numFmtId="0" fontId="0" fillId="6" borderId="0" xfId="0" applyFill="1" applyAlignment="1">
      <alignment horizontal="right"/>
    </xf>
    <xf numFmtId="0" fontId="0" fillId="6" borderId="0" xfId="0" applyFill="1" applyProtection="1"/>
    <xf numFmtId="0" fontId="0" fillId="0" borderId="12" xfId="0" applyFont="1" applyBorder="1" applyAlignment="1">
      <alignment horizontal="right"/>
    </xf>
    <xf numFmtId="0" fontId="0" fillId="0" borderId="13" xfId="0" applyFont="1" applyBorder="1" applyAlignment="1">
      <alignment horizontal="right"/>
    </xf>
    <xf numFmtId="0" fontId="0" fillId="0" borderId="12" xfId="0" applyFont="1" applyBorder="1" applyAlignment="1">
      <alignment horizontal="left"/>
    </xf>
    <xf numFmtId="0" fontId="0" fillId="0" borderId="13" xfId="0" applyFont="1" applyBorder="1" applyAlignment="1">
      <alignment horizontal="left"/>
    </xf>
    <xf numFmtId="0" fontId="0" fillId="0" borderId="14" xfId="0" applyFont="1" applyBorder="1" applyAlignment="1">
      <alignment horizontal="left"/>
    </xf>
    <xf numFmtId="14" fontId="0" fillId="6" borderId="1" xfId="0" applyNumberFormat="1" applyFill="1" applyBorder="1" applyAlignment="1" applyProtection="1">
      <alignment horizontal="left"/>
      <protection locked="0"/>
    </xf>
    <xf numFmtId="0" fontId="1" fillId="6" borderId="3" xfId="0" applyFont="1" applyFill="1" applyBorder="1" applyAlignment="1">
      <alignment horizontal="center" wrapText="1"/>
    </xf>
    <xf numFmtId="0" fontId="1" fillId="6" borderId="2" xfId="0" applyFont="1" applyFill="1" applyBorder="1" applyAlignment="1">
      <alignment horizontal="center" wrapText="1"/>
    </xf>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1" fillId="6" borderId="6" xfId="0" applyFont="1" applyFill="1" applyBorder="1" applyAlignment="1">
      <alignment horizontal="center" wrapText="1"/>
    </xf>
    <xf numFmtId="0" fontId="1" fillId="6" borderId="7" xfId="0" applyFont="1" applyFill="1" applyBorder="1" applyAlignment="1">
      <alignment horizontal="center" wrapText="1"/>
    </xf>
    <xf numFmtId="166" fontId="0" fillId="6" borderId="1" xfId="0" applyNumberFormat="1" applyFill="1" applyBorder="1" applyAlignment="1" applyProtection="1">
      <alignment horizontal="left"/>
      <protection locked="0"/>
    </xf>
    <xf numFmtId="14" fontId="0" fillId="0" borderId="10" xfId="0" applyNumberFormat="1" applyBorder="1" applyAlignment="1">
      <alignment horizontal="center" vertical="center"/>
    </xf>
    <xf numFmtId="14" fontId="0" fillId="0" borderId="23" xfId="0" applyNumberFormat="1" applyBorder="1" applyAlignment="1">
      <alignment horizontal="center" vertical="center"/>
    </xf>
    <xf numFmtId="14" fontId="0" fillId="0" borderId="11" xfId="0" applyNumberFormat="1" applyBorder="1" applyAlignment="1">
      <alignment horizontal="center" vertical="center"/>
    </xf>
    <xf numFmtId="0" fontId="0" fillId="0" borderId="10"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1" fillId="0" borderId="22" xfId="0" applyFont="1" applyBorder="1" applyAlignment="1">
      <alignment horizontal="right" vertical="center"/>
    </xf>
    <xf numFmtId="0" fontId="1" fillId="0" borderId="0" xfId="0" applyFont="1" applyBorder="1" applyAlignment="1">
      <alignment horizontal="right" vertical="center"/>
    </xf>
    <xf numFmtId="0" fontId="1" fillId="0" borderId="17" xfId="0" applyFont="1" applyBorder="1" applyAlignment="1">
      <alignment horizontal="right" vertical="center"/>
    </xf>
    <xf numFmtId="0" fontId="1" fillId="0" borderId="1" xfId="0" applyFont="1" applyBorder="1" applyAlignment="1">
      <alignment horizontal="right" vertical="center"/>
    </xf>
    <xf numFmtId="0" fontId="0" fillId="2" borderId="12" xfId="0" applyFill="1" applyBorder="1" applyAlignment="1">
      <alignment horizontal="right"/>
    </xf>
    <xf numFmtId="0" fontId="0" fillId="2" borderId="14" xfId="0" applyFill="1" applyBorder="1" applyAlignment="1">
      <alignment horizontal="right"/>
    </xf>
    <xf numFmtId="165" fontId="0" fillId="0" borderId="12" xfId="0" applyNumberFormat="1" applyBorder="1" applyAlignment="1">
      <alignment horizontal="right" vertical="center"/>
    </xf>
    <xf numFmtId="165" fontId="0" fillId="0" borderId="14" xfId="0" applyNumberFormat="1" applyBorder="1" applyAlignment="1">
      <alignment horizontal="right" vertical="center"/>
    </xf>
    <xf numFmtId="165" fontId="1" fillId="0" borderId="12" xfId="1" applyNumberFormat="1" applyFont="1" applyBorder="1" applyAlignment="1">
      <alignment horizontal="right" vertical="center"/>
    </xf>
    <xf numFmtId="165" fontId="1" fillId="0" borderId="14" xfId="1" applyNumberFormat="1" applyFont="1" applyBorder="1" applyAlignment="1">
      <alignment horizontal="right" vertical="center"/>
    </xf>
    <xf numFmtId="165" fontId="0" fillId="0" borderId="16" xfId="1" applyNumberFormat="1" applyFont="1" applyBorder="1" applyAlignment="1">
      <alignment horizontal="center" vertical="center"/>
    </xf>
    <xf numFmtId="165" fontId="0" fillId="0" borderId="22" xfId="1" applyNumberFormat="1" applyFont="1" applyBorder="1" applyAlignment="1">
      <alignment horizontal="center" vertical="center"/>
    </xf>
    <xf numFmtId="165" fontId="0" fillId="0" borderId="17" xfId="1" applyNumberFormat="1" applyFont="1" applyBorder="1" applyAlignment="1">
      <alignment horizontal="center" vertical="center"/>
    </xf>
    <xf numFmtId="14" fontId="0" fillId="6" borderId="0" xfId="0" applyNumberFormat="1" applyFill="1" applyBorder="1" applyAlignment="1">
      <alignment horizontal="center" vertical="center"/>
    </xf>
    <xf numFmtId="44" fontId="0" fillId="6" borderId="0" xfId="1" applyFont="1" applyFill="1" applyBorder="1" applyAlignment="1">
      <alignment horizontal="center" vertical="center"/>
    </xf>
    <xf numFmtId="0" fontId="2" fillId="6" borderId="0" xfId="0" applyFont="1" applyFill="1" applyAlignment="1">
      <alignment horizontal="center" vertical="center" wrapText="1"/>
    </xf>
    <xf numFmtId="0" fontId="0" fillId="6" borderId="1" xfId="0" applyFill="1" applyBorder="1" applyAlignment="1" applyProtection="1">
      <alignment horizontal="left"/>
      <protection locked="0"/>
    </xf>
    <xf numFmtId="164" fontId="0" fillId="6" borderId="0" xfId="0" applyNumberFormat="1" applyFill="1" applyBorder="1" applyAlignment="1">
      <alignment horizontal="center" vertical="center"/>
    </xf>
    <xf numFmtId="0" fontId="0" fillId="6" borderId="0" xfId="0" applyFill="1" applyBorder="1" applyAlignment="1">
      <alignment horizontal="center" vertical="center"/>
    </xf>
    <xf numFmtId="0" fontId="0" fillId="6" borderId="1" xfId="0" applyFill="1" applyBorder="1" applyAlignment="1" applyProtection="1">
      <alignment horizontal="center"/>
      <protection locked="0"/>
    </xf>
    <xf numFmtId="165" fontId="0" fillId="0" borderId="10" xfId="1" applyNumberFormat="1" applyFont="1" applyBorder="1" applyAlignment="1">
      <alignment horizontal="center" vertical="center"/>
    </xf>
    <xf numFmtId="165" fontId="0" fillId="0" borderId="11" xfId="1" applyNumberFormat="1" applyFont="1" applyBorder="1" applyAlignment="1">
      <alignment horizontal="center" vertic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cellXfs>
  <cellStyles count="3">
    <cellStyle name="Currency" xfId="1" builtinId="4"/>
    <cellStyle name="Normal" xfId="0" builtinId="0"/>
    <cellStyle name="Normal 2" xfId="2"/>
  </cellStyles>
  <dxfs count="179">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0"/>
        <color auto="1"/>
        <name val="Arial"/>
        <scheme val="none"/>
      </font>
      <numFmt numFmtId="165" formatCode="&quot;$&quot;#,##0.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5" formatCode="&quot;$&quot;#,##0.0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5" formatCode="&quot;$&quot;#,##0.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5" formatCode="&quot;$&quot;#,##0.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5" formatCode="&quot;$&quot;#,##0.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5" formatCode="&quot;$&quot;#,##0.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5" formatCode="&quot;$&quot;#,##0.00"/>
      <fill>
        <patternFill patternType="solid">
          <fgColor indexed="13"/>
          <bgColor indexed="12"/>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13"/>
          <bgColor indexed="12"/>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13"/>
          <bgColor indexed="12"/>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13"/>
          <bgColor indexed="1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13"/>
          <bgColor indexed="1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13"/>
          <bgColor indexed="12"/>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80597</xdr:colOff>
      <xdr:row>0</xdr:row>
      <xdr:rowOff>36634</xdr:rowOff>
    </xdr:from>
    <xdr:to>
      <xdr:col>0</xdr:col>
      <xdr:colOff>1137875</xdr:colOff>
      <xdr:row>3</xdr:row>
      <xdr:rowOff>150934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7" y="36634"/>
          <a:ext cx="1057278" cy="685800"/>
        </a:xfrm>
        <a:prstGeom prst="rect">
          <a:avLst/>
        </a:prstGeom>
      </xdr:spPr>
    </xdr:pic>
    <xdr:clientData/>
  </xdr:twoCellAnchor>
</xdr:wsDr>
</file>

<file path=xl/tables/table1.xml><?xml version="1.0" encoding="utf-8"?>
<table xmlns="http://schemas.openxmlformats.org/spreadsheetml/2006/main" id="1" name="Table1" displayName="Table1" ref="B2:N722" totalsRowShown="0" headerRowDxfId="173" headerRowBorderDxfId="172" tableBorderDxfId="171" totalsRowBorderDxfId="170" headerRowCellStyle="Normal 2">
  <autoFilter ref="B2:N722"/>
  <sortState ref="B3:N722">
    <sortCondition ref="C2:C722"/>
  </sortState>
  <tableColumns count="13">
    <tableColumn id="1" name="STATE LIST" dataDxfId="169" dataCellStyle="Normal 2"/>
    <tableColumn id="12" name="STATE" dataDxfId="168" dataCellStyle="Normal 2"/>
    <tableColumn id="2" name="DESTINATION" dataDxfId="167" dataCellStyle="Normal 2"/>
    <tableColumn id="3" name="COUNTY/LOCATION DEFINED" dataDxfId="166" dataCellStyle="Normal 2"/>
    <tableColumn id="4" name="SEASON BEGIN" dataDxfId="165" dataCellStyle="Normal 2"/>
    <tableColumn id="5" name="SEASON END" dataDxfId="164" dataCellStyle="Normal 2"/>
    <tableColumn id="6" name="FY19 M&amp;IE Rate" dataDxfId="163" dataCellStyle="Normal 2"/>
    <tableColumn id="8" name="Breakfast" dataDxfId="162" dataCellStyle="Normal 2"/>
    <tableColumn id="9" name="Lunch" dataDxfId="161" dataCellStyle="Normal 2"/>
    <tableColumn id="10" name="Dinner" dataDxfId="160" dataCellStyle="Normal 2"/>
    <tableColumn id="11" name="Incidental Expenses" dataDxfId="159" dataCellStyle="Normal 2"/>
    <tableColumn id="7" name="First/Last Day" dataDxfId="158" dataCellStyle="Normal 2">
      <calculatedColumnFormula>Table1[[#This Row],[FY19 M&amp;IE Rate]]*0.75</calculatedColumnFormula>
    </tableColumn>
    <tableColumn id="13" name="CATEGORY" dataDxfId="157" dataCellStyle="Normal 2"/>
  </tableColumns>
  <tableStyleInfo name="TableStyleMedium3" showFirstColumn="0" showLastColumn="0" showRowStripes="1" showColumnStripes="0"/>
</table>
</file>

<file path=xl/tables/table10.xml><?xml version="1.0" encoding="utf-8"?>
<table xmlns="http://schemas.openxmlformats.org/spreadsheetml/2006/main" id="12" name="Table12" displayName="Table12" ref="AC1:AC5" totalsRowShown="0" headerRowDxfId="131" dataDxfId="130" headerRowCellStyle="Normal 2" dataCellStyle="Normal 2">
  <autoFilter ref="AC1:AC5"/>
  <tableColumns count="1">
    <tableColumn id="1" name="Delaware List" dataDxfId="129" dataCellStyle="Normal 2"/>
  </tableColumns>
  <tableStyleInfo name="TableStyleMedium10" showFirstColumn="0" showLastColumn="0" showRowStripes="1" showColumnStripes="0"/>
</table>
</file>

<file path=xl/tables/table11.xml><?xml version="1.0" encoding="utf-8"?>
<table xmlns="http://schemas.openxmlformats.org/spreadsheetml/2006/main" id="13" name="Table13" displayName="Table13" ref="AD1:AD25" totalsRowShown="0" headerRowDxfId="128" dataDxfId="127" headerRowCellStyle="Normal 2" dataCellStyle="Normal 2">
  <autoFilter ref="AD1:AD25"/>
  <sortState ref="AD2:AD25">
    <sortCondition ref="AD1:AD25"/>
  </sortState>
  <tableColumns count="1">
    <tableColumn id="1" name="Florida List" dataDxfId="126" dataCellStyle="Normal 2"/>
  </tableColumns>
  <tableStyleInfo name="TableStyleMedium10" showFirstColumn="0" showLastColumn="0" showRowStripes="1" showColumnStripes="0"/>
</table>
</file>

<file path=xl/tables/table12.xml><?xml version="1.0" encoding="utf-8"?>
<table xmlns="http://schemas.openxmlformats.org/spreadsheetml/2006/main" id="14" name="Georgia" displayName="Georgia" ref="AE1:AE8" totalsRowShown="0" headerRowDxfId="125" dataDxfId="124" headerRowCellStyle="Normal 2" dataCellStyle="Normal 2">
  <autoFilter ref="AE1:AE8"/>
  <tableColumns count="1">
    <tableColumn id="1" name="Georgia List" dataDxfId="123" dataCellStyle="Normal 2"/>
  </tableColumns>
  <tableStyleInfo name="TableStyleMedium10" showFirstColumn="0" showLastColumn="0" showRowStripes="1" showColumnStripes="0"/>
</table>
</file>

<file path=xl/tables/table13.xml><?xml version="1.0" encoding="utf-8"?>
<table xmlns="http://schemas.openxmlformats.org/spreadsheetml/2006/main" id="15" name="Hawaii" displayName="Hawaii" ref="AF1:AF2" totalsRowShown="0" headerRowDxfId="122" dataDxfId="121" headerRowCellStyle="Normal 2" dataCellStyle="Normal 2">
  <autoFilter ref="AF1:AF2"/>
  <tableColumns count="1">
    <tableColumn id="1" name="Hawaii List" dataDxfId="120" dataCellStyle="Normal 2"/>
  </tableColumns>
  <tableStyleInfo name="TableStyleMedium10" showFirstColumn="0" showLastColumn="0" showRowStripes="1" showColumnStripes="0"/>
</table>
</file>

<file path=xl/tables/table14.xml><?xml version="1.0" encoding="utf-8"?>
<table xmlns="http://schemas.openxmlformats.org/spreadsheetml/2006/main" id="16" name="Idaho" displayName="Idaho" ref="AG1:AG4" totalsRowShown="0" headerRowDxfId="119" dataDxfId="118" headerRowCellStyle="Normal 2" dataCellStyle="Normal 2">
  <autoFilter ref="AG1:AG4"/>
  <tableColumns count="1">
    <tableColumn id="1" name="Idaho List" dataDxfId="117" dataCellStyle="Normal 2"/>
  </tableColumns>
  <tableStyleInfo name="TableStyleMedium10" showFirstColumn="0" showLastColumn="0" showRowStripes="1" showColumnStripes="0"/>
</table>
</file>

<file path=xl/tables/table15.xml><?xml version="1.0" encoding="utf-8"?>
<table xmlns="http://schemas.openxmlformats.org/spreadsheetml/2006/main" id="17" name="Illinois" displayName="Illinois" ref="AH1:AH6" totalsRowShown="0" headerRowDxfId="116" dataDxfId="115" headerRowCellStyle="Normal 2" dataCellStyle="Normal 2">
  <autoFilter ref="AH1:AH6"/>
  <tableColumns count="1">
    <tableColumn id="1" name="Illinois List" dataDxfId="114" dataCellStyle="Normal 2"/>
  </tableColumns>
  <tableStyleInfo name="TableStyleMedium10" showFirstColumn="0" showLastColumn="0" showRowStripes="1" showColumnStripes="0"/>
</table>
</file>

<file path=xl/tables/table16.xml><?xml version="1.0" encoding="utf-8"?>
<table xmlns="http://schemas.openxmlformats.org/spreadsheetml/2006/main" id="18" name="Indiana" displayName="Indiana" ref="AI1:AI8" totalsRowShown="0" headerRowDxfId="113" dataDxfId="112" headerRowCellStyle="Normal 2" dataCellStyle="Normal 2">
  <autoFilter ref="AI1:AI8"/>
  <tableColumns count="1">
    <tableColumn id="1" name="Indiana List" dataDxfId="111" dataCellStyle="Normal 2"/>
  </tableColumns>
  <tableStyleInfo name="TableStyleMedium10" showFirstColumn="0" showLastColumn="0" showRowStripes="1" showColumnStripes="0"/>
</table>
</file>

<file path=xl/tables/table17.xml><?xml version="1.0" encoding="utf-8"?>
<table xmlns="http://schemas.openxmlformats.org/spreadsheetml/2006/main" id="19" name="Iowa" displayName="Iowa" ref="AJ1:AJ4" totalsRowShown="0" headerRowDxfId="110" dataDxfId="109" headerRowCellStyle="Normal 2" dataCellStyle="Normal 2">
  <autoFilter ref="AJ1:AJ4"/>
  <tableColumns count="1">
    <tableColumn id="1" name="Iowa List" dataDxfId="108" dataCellStyle="Normal 2"/>
  </tableColumns>
  <tableStyleInfo name="TableStyleMedium10" showFirstColumn="0" showLastColumn="0" showRowStripes="1" showColumnStripes="0"/>
</table>
</file>

<file path=xl/tables/table18.xml><?xml version="1.0" encoding="utf-8"?>
<table xmlns="http://schemas.openxmlformats.org/spreadsheetml/2006/main" id="20" name="Kansas" displayName="Kansas" ref="AK1:AK4" totalsRowShown="0" headerRowDxfId="107" dataDxfId="106" headerRowCellStyle="Normal 2" dataCellStyle="Normal 2">
  <autoFilter ref="AK1:AK4"/>
  <tableColumns count="1">
    <tableColumn id="1" name="Kansas List" dataDxfId="105" dataCellStyle="Normal 2"/>
  </tableColumns>
  <tableStyleInfo name="TableStyleMedium10" showFirstColumn="0" showLastColumn="0" showRowStripes="1" showColumnStripes="0"/>
</table>
</file>

<file path=xl/tables/table19.xml><?xml version="1.0" encoding="utf-8"?>
<table xmlns="http://schemas.openxmlformats.org/spreadsheetml/2006/main" id="21" name="Kentucky1" displayName="Kentucky1" ref="AL1:AL6" totalsRowShown="0" headerRowDxfId="104" dataDxfId="103" headerRowCellStyle="Normal 2" dataCellStyle="Normal 2">
  <autoFilter ref="AL1:AL6"/>
  <tableColumns count="1">
    <tableColumn id="1" name="Kentucky List" dataDxfId="102" dataCellStyle="Normal 2"/>
  </tableColumns>
  <tableStyleInfo name="TableStyleMedium10" showFirstColumn="0" showLastColumn="0" showRowStripes="1" showColumnStripes="0"/>
</table>
</file>

<file path=xl/tables/table2.xml><?xml version="1.0" encoding="utf-8"?>
<table xmlns="http://schemas.openxmlformats.org/spreadsheetml/2006/main" id="3" name="Table3" displayName="Table3" ref="U1:U52" totalsRowShown="0" headerRowDxfId="156" dataDxfId="155" tableBorderDxfId="154" headerRowCellStyle="Normal 2" dataCellStyle="Normal 2">
  <autoFilter ref="U1:U52"/>
  <tableColumns count="1">
    <tableColumn id="1" name="States List" dataDxfId="153" dataCellStyle="Normal 2"/>
  </tableColumns>
  <tableStyleInfo name="TableStyleMedium10" showFirstColumn="0" showLastColumn="0" showRowStripes="1" showColumnStripes="0"/>
</table>
</file>

<file path=xl/tables/table20.xml><?xml version="1.0" encoding="utf-8"?>
<table xmlns="http://schemas.openxmlformats.org/spreadsheetml/2006/main" id="22" name="Louisiana" displayName="Louisiana" ref="AM1:AM5" totalsRowShown="0" headerRowDxfId="101" dataDxfId="100" headerRowCellStyle="Normal 2" dataCellStyle="Normal 2">
  <autoFilter ref="AM1:AM5"/>
  <tableColumns count="1">
    <tableColumn id="1" name="Louisiana List" dataDxfId="99" dataCellStyle="Normal 2"/>
  </tableColumns>
  <tableStyleInfo name="TableStyleMedium10" showFirstColumn="0" showLastColumn="0" showRowStripes="1" showColumnStripes="0"/>
</table>
</file>

<file path=xl/tables/table21.xml><?xml version="1.0" encoding="utf-8"?>
<table xmlns="http://schemas.openxmlformats.org/spreadsheetml/2006/main" id="23" name="Maine" displayName="Maine" ref="AN1:AN5" totalsRowShown="0" headerRowDxfId="98" dataDxfId="97" headerRowCellStyle="Normal 2" dataCellStyle="Normal 2">
  <autoFilter ref="AN1:AN5"/>
  <tableColumns count="1">
    <tableColumn id="1" name="Maine List" dataDxfId="96" dataCellStyle="Normal 2"/>
  </tableColumns>
  <tableStyleInfo name="TableStyleMedium10" showFirstColumn="0" showLastColumn="0" showRowStripes="1" showColumnStripes="0"/>
</table>
</file>

<file path=xl/tables/table22.xml><?xml version="1.0" encoding="utf-8"?>
<table xmlns="http://schemas.openxmlformats.org/spreadsheetml/2006/main" id="24" name="Maryland" displayName="Maryland" ref="AO1:AO11" totalsRowShown="0" headerRowDxfId="95" dataDxfId="94" headerRowCellStyle="Normal 2" dataCellStyle="Normal 2">
  <autoFilter ref="AO1:AO11"/>
  <tableColumns count="1">
    <tableColumn id="1" name="Maryland List" dataDxfId="93" dataCellStyle="Normal 2"/>
  </tableColumns>
  <tableStyleInfo name="TableStyleMedium10" showFirstColumn="0" showLastColumn="0" showRowStripes="1" showColumnStripes="0"/>
</table>
</file>

<file path=xl/tables/table23.xml><?xml version="1.0" encoding="utf-8"?>
<table xmlns="http://schemas.openxmlformats.org/spreadsheetml/2006/main" id="25" name="Massachusets" displayName="Massachusets" ref="AP1:AP15" totalsRowShown="0" headerRowDxfId="92" dataDxfId="91" headerRowCellStyle="Normal 2" dataCellStyle="Normal 2">
  <autoFilter ref="AP1:AP15"/>
  <tableColumns count="1">
    <tableColumn id="1" name="Massachusets List" dataDxfId="90" dataCellStyle="Normal 2"/>
  </tableColumns>
  <tableStyleInfo name="TableStyleMedium10" showFirstColumn="0" showLastColumn="0" showRowStripes="1" showColumnStripes="0"/>
</table>
</file>

<file path=xl/tables/table24.xml><?xml version="1.0" encoding="utf-8"?>
<table xmlns="http://schemas.openxmlformats.org/spreadsheetml/2006/main" id="26" name="Michigan" displayName="Michigan" ref="AQ1:AQ16" totalsRowShown="0" headerRowDxfId="89" dataDxfId="88" headerRowCellStyle="Normal 2" dataCellStyle="Normal 2">
  <autoFilter ref="AQ1:AQ16"/>
  <tableColumns count="1">
    <tableColumn id="1" name="Michigan List" dataDxfId="87" dataCellStyle="Normal 2"/>
  </tableColumns>
  <tableStyleInfo name="TableStyleMedium10" showFirstColumn="0" showLastColumn="0" showRowStripes="1" showColumnStripes="0"/>
</table>
</file>

<file path=xl/tables/table25.xml><?xml version="1.0" encoding="utf-8"?>
<table xmlns="http://schemas.openxmlformats.org/spreadsheetml/2006/main" id="27" name="Minnesota" displayName="Minnesota" ref="AR1:AR6" totalsRowShown="0" headerRowDxfId="86" dataDxfId="85" headerRowCellStyle="Normal 2" dataCellStyle="Normal 2">
  <autoFilter ref="AR1:AR6"/>
  <tableColumns count="1">
    <tableColumn id="1" name="Minnesota List" dataDxfId="84" dataCellStyle="Normal 2"/>
  </tableColumns>
  <tableStyleInfo name="TableStyleMedium10" showFirstColumn="0" showLastColumn="0" showRowStripes="1" showColumnStripes="0"/>
</table>
</file>

<file path=xl/tables/table26.xml><?xml version="1.0" encoding="utf-8"?>
<table xmlns="http://schemas.openxmlformats.org/spreadsheetml/2006/main" id="28" name="Mississippi" displayName="Mississippi" ref="AS1:AS5" totalsRowShown="0" headerRowDxfId="83" dataDxfId="82" headerRowCellStyle="Normal 2" dataCellStyle="Normal 2">
  <autoFilter ref="AS1:AS5"/>
  <tableColumns count="1">
    <tableColumn id="1" name="Mississippi List" dataDxfId="81" dataCellStyle="Normal 2"/>
  </tableColumns>
  <tableStyleInfo name="TableStyleMedium10" showFirstColumn="0" showLastColumn="0" showRowStripes="1" showColumnStripes="0"/>
</table>
</file>

<file path=xl/tables/table27.xml><?xml version="1.0" encoding="utf-8"?>
<table xmlns="http://schemas.openxmlformats.org/spreadsheetml/2006/main" id="29" name="Missouri" displayName="Missouri" ref="AT1:AT4" totalsRowShown="0" headerRowDxfId="80" dataDxfId="79" headerRowCellStyle="Normal 2" dataCellStyle="Normal 2">
  <autoFilter ref="AT1:AT4"/>
  <tableColumns count="1">
    <tableColumn id="1" name="Missouri List" dataDxfId="78" dataCellStyle="Normal 2"/>
  </tableColumns>
  <tableStyleInfo name="TableStyleMedium10" showFirstColumn="0" showLastColumn="0" showRowStripes="1" showColumnStripes="0"/>
</table>
</file>

<file path=xl/tables/table28.xml><?xml version="1.0" encoding="utf-8"?>
<table xmlns="http://schemas.openxmlformats.org/spreadsheetml/2006/main" id="30" name="Montana" displayName="Montana" ref="AU1:AU5" totalsRowShown="0" headerRowDxfId="77" dataDxfId="76" headerRowCellStyle="Normal 2" dataCellStyle="Normal 2">
  <autoFilter ref="AU1:AU5"/>
  <tableColumns count="1">
    <tableColumn id="1" name="Montana List" dataDxfId="75" dataCellStyle="Normal 2"/>
  </tableColumns>
  <tableStyleInfo name="TableStyleMedium10" showFirstColumn="0" showLastColumn="0" showRowStripes="1" showColumnStripes="0"/>
</table>
</file>

<file path=xl/tables/table29.xml><?xml version="1.0" encoding="utf-8"?>
<table xmlns="http://schemas.openxmlformats.org/spreadsheetml/2006/main" id="31" name="Nebraska" displayName="Nebraska" ref="AV1:AV3" totalsRowShown="0" headerRowDxfId="74" dataDxfId="73" headerRowCellStyle="Normal 2" dataCellStyle="Normal 2">
  <autoFilter ref="AV1:AV3"/>
  <tableColumns count="1">
    <tableColumn id="1" name="Nebraska List" dataDxfId="72" dataCellStyle="Normal 2"/>
  </tableColumns>
  <tableStyleInfo name="TableStyleMedium10" showFirstColumn="0" showLastColumn="0" showRowStripes="1" showColumnStripes="0"/>
</table>
</file>

<file path=xl/tables/table3.xml><?xml version="1.0" encoding="utf-8"?>
<table xmlns="http://schemas.openxmlformats.org/spreadsheetml/2006/main" id="4" name="Table4" displayName="Table4" ref="V1:V5" totalsRowShown="0" headerRowDxfId="152" dataDxfId="151" headerRowCellStyle="Normal 2" dataCellStyle="Normal 2">
  <autoFilter ref="V1:V5"/>
  <tableColumns count="1">
    <tableColumn id="1" name="Alabama List" dataDxfId="150" dataCellStyle="Normal 2"/>
  </tableColumns>
  <tableStyleInfo name="TableStyleMedium10" showFirstColumn="0" showLastColumn="0" showRowStripes="1" showColumnStripes="0"/>
</table>
</file>

<file path=xl/tables/table30.xml><?xml version="1.0" encoding="utf-8"?>
<table xmlns="http://schemas.openxmlformats.org/spreadsheetml/2006/main" id="32" name="Nevada" displayName="Nevada" ref="AW1:AW4" totalsRowShown="0" headerRowDxfId="71" dataDxfId="70" headerRowCellStyle="Normal 2" dataCellStyle="Normal 2">
  <autoFilter ref="AW1:AW4"/>
  <sortState ref="AW2:AW4">
    <sortCondition ref="AW1:AW4"/>
  </sortState>
  <tableColumns count="1">
    <tableColumn id="1" name="Nevada List" dataDxfId="69" dataCellStyle="Normal 2"/>
  </tableColumns>
  <tableStyleInfo name="TableStyleMedium10" showFirstColumn="0" showLastColumn="0" showRowStripes="1" showColumnStripes="0"/>
</table>
</file>

<file path=xl/tables/table31.xml><?xml version="1.0" encoding="utf-8"?>
<table xmlns="http://schemas.openxmlformats.org/spreadsheetml/2006/main" id="33" name="NewHampshire" displayName="NewHampshire" ref="AX1:AX9" totalsRowShown="0" headerRowDxfId="68" dataDxfId="67" headerRowCellStyle="Normal 2" dataCellStyle="Normal 2">
  <autoFilter ref="AX1:AX9"/>
  <tableColumns count="1">
    <tableColumn id="1" name="New Hampshire List" dataDxfId="66" dataCellStyle="Normal 2"/>
  </tableColumns>
  <tableStyleInfo name="TableStyleMedium10" showFirstColumn="0" showLastColumn="0" showRowStripes="1" showColumnStripes="0"/>
</table>
</file>

<file path=xl/tables/table32.xml><?xml version="1.0" encoding="utf-8"?>
<table xmlns="http://schemas.openxmlformats.org/spreadsheetml/2006/main" id="34" name="NewJersey" displayName="NewJersey" ref="AY1:AY13" totalsRowShown="0" headerRowDxfId="65" dataDxfId="64" headerRowCellStyle="Normal 2" dataCellStyle="Normal 2">
  <autoFilter ref="AY1:AY13"/>
  <sortState ref="AY2:AY13">
    <sortCondition ref="AY1:AY13"/>
  </sortState>
  <tableColumns count="1">
    <tableColumn id="1" name="New Jersey List" dataDxfId="63" dataCellStyle="Normal 2"/>
  </tableColumns>
  <tableStyleInfo name="TableStyleMedium10" showFirstColumn="0" showLastColumn="0" showRowStripes="1" showColumnStripes="0"/>
</table>
</file>

<file path=xl/tables/table33.xml><?xml version="1.0" encoding="utf-8"?>
<table xmlns="http://schemas.openxmlformats.org/spreadsheetml/2006/main" id="35" name="NewMexico" displayName="NewMexico" ref="AZ1:AZ5" totalsRowShown="0" headerRowDxfId="62" dataDxfId="61" headerRowCellStyle="Normal 2" dataCellStyle="Normal 2">
  <autoFilter ref="AZ1:AZ5"/>
  <tableColumns count="1">
    <tableColumn id="1" name="New Mexico List" dataDxfId="60" dataCellStyle="Normal 2"/>
  </tableColumns>
  <tableStyleInfo name="TableStyleMedium10" showFirstColumn="0" showLastColumn="0" showRowStripes="1" showColumnStripes="0"/>
</table>
</file>

<file path=xl/tables/table34.xml><?xml version="1.0" encoding="utf-8"?>
<table xmlns="http://schemas.openxmlformats.org/spreadsheetml/2006/main" id="36" name="NewYork" displayName="NewYork" ref="BA1:BA21" totalsRowShown="0" headerRowDxfId="59" dataDxfId="58" headerRowCellStyle="Normal 2" dataCellStyle="Normal 2">
  <autoFilter ref="BA1:BA21"/>
  <tableColumns count="1">
    <tableColumn id="1" name="New York List" dataDxfId="57" dataCellStyle="Normal 2"/>
  </tableColumns>
  <tableStyleInfo name="TableStyleMedium10" showFirstColumn="0" showLastColumn="0" showRowStripes="1" showColumnStripes="0"/>
</table>
</file>

<file path=xl/tables/table35.xml><?xml version="1.0" encoding="utf-8"?>
<table xmlns="http://schemas.openxmlformats.org/spreadsheetml/2006/main" id="37" name="NorthCarolina" displayName="NorthCarolina" ref="BB1:BB12" totalsRowShown="0" headerRowDxfId="56" dataDxfId="55" headerRowCellStyle="Normal 2" dataCellStyle="Normal 2">
  <autoFilter ref="BB1:BB12"/>
  <tableColumns count="1">
    <tableColumn id="1" name="North Carolina List" dataDxfId="54" dataCellStyle="Normal 2"/>
  </tableColumns>
  <tableStyleInfo name="TableStyleMedium10" showFirstColumn="0" showLastColumn="0" showRowStripes="1" showColumnStripes="0"/>
</table>
</file>

<file path=xl/tables/table36.xml><?xml version="1.0" encoding="utf-8"?>
<table xmlns="http://schemas.openxmlformats.org/spreadsheetml/2006/main" id="38" name="NorthDakota" displayName="NorthDakota" ref="BC1:BC2" totalsRowShown="0" headerRowDxfId="53" dataDxfId="52" headerRowCellStyle="Normal 2" dataCellStyle="Normal 2">
  <autoFilter ref="BC1:BC2"/>
  <tableColumns count="1">
    <tableColumn id="1" name="North Dakota List" dataDxfId="51" dataCellStyle="Normal 2"/>
  </tableColumns>
  <tableStyleInfo name="TableStyleMedium10" showFirstColumn="0" showLastColumn="0" showRowStripes="1" showColumnStripes="0"/>
</table>
</file>

<file path=xl/tables/table37.xml><?xml version="1.0" encoding="utf-8"?>
<table xmlns="http://schemas.openxmlformats.org/spreadsheetml/2006/main" id="39" name="Ohio" displayName="Ohio" ref="BD1:BD12" totalsRowShown="0" headerRowDxfId="50" dataDxfId="49" headerRowCellStyle="Normal 2" dataCellStyle="Normal 2">
  <autoFilter ref="BD1:BD12"/>
  <tableColumns count="1">
    <tableColumn id="1" name="Ohio List" dataDxfId="48" dataCellStyle="Normal 2"/>
  </tableColumns>
  <tableStyleInfo name="TableStyleMedium10" showFirstColumn="0" showLastColumn="0" showRowStripes="1" showColumnStripes="0"/>
</table>
</file>

<file path=xl/tables/table38.xml><?xml version="1.0" encoding="utf-8"?>
<table xmlns="http://schemas.openxmlformats.org/spreadsheetml/2006/main" id="40" name="Oklahoma" displayName="Oklahoma" ref="BE1:BE3" totalsRowShown="0" headerRowDxfId="47" dataDxfId="46" headerRowCellStyle="Normal 2" dataCellStyle="Normal 2">
  <autoFilter ref="BE1:BE3"/>
  <tableColumns count="1">
    <tableColumn id="1" name="Oklahoma List" dataDxfId="45" dataCellStyle="Normal 2"/>
  </tableColumns>
  <tableStyleInfo name="TableStyleMedium10" showFirstColumn="0" showLastColumn="0" showRowStripes="1" showColumnStripes="0"/>
</table>
</file>

<file path=xl/tables/table39.xml><?xml version="1.0" encoding="utf-8"?>
<table xmlns="http://schemas.openxmlformats.org/spreadsheetml/2006/main" id="41" name="Oregon" displayName="Oregon" ref="BF1:BF9" totalsRowShown="0" headerRowDxfId="44" dataDxfId="43" headerRowCellStyle="Normal 2" dataCellStyle="Normal 2">
  <autoFilter ref="BF1:BF9"/>
  <tableColumns count="1">
    <tableColumn id="1" name="Oregon List" dataDxfId="42" dataCellStyle="Normal 2"/>
  </tableColumns>
  <tableStyleInfo name="TableStyleMedium10" showFirstColumn="0" showLastColumn="0" showRowStripes="1" showColumnStripes="0"/>
</table>
</file>

<file path=xl/tables/table4.xml><?xml version="1.0" encoding="utf-8"?>
<table xmlns="http://schemas.openxmlformats.org/spreadsheetml/2006/main" id="5" name="Table5" displayName="Table5" ref="W1:W2" totalsRowShown="0" headerRowDxfId="149" dataDxfId="148" headerRowCellStyle="Normal 2" dataCellStyle="Normal 2">
  <autoFilter ref="W1:W2"/>
  <tableColumns count="1">
    <tableColumn id="1" name="Alaska List" dataDxfId="147" dataCellStyle="Normal 2"/>
  </tableColumns>
  <tableStyleInfo name="TableStyleMedium10" showFirstColumn="0" showLastColumn="0" showRowStripes="1" showColumnStripes="0"/>
</table>
</file>

<file path=xl/tables/table40.xml><?xml version="1.0" encoding="utf-8"?>
<table xmlns="http://schemas.openxmlformats.org/spreadsheetml/2006/main" id="42" name="Pennsylvania" displayName="Pennsylvania" ref="BG1:BG16" totalsRowShown="0" headerRowDxfId="41" dataDxfId="40" headerRowCellStyle="Normal 2" dataCellStyle="Normal 2">
  <autoFilter ref="BG1:BG16"/>
  <tableColumns count="1">
    <tableColumn id="1" name="Pennsylvania List" dataDxfId="39" dataCellStyle="Normal 2"/>
  </tableColumns>
  <tableStyleInfo name="TableStyleMedium10" showFirstColumn="0" showLastColumn="0" showRowStripes="1" showColumnStripes="0"/>
</table>
</file>

<file path=xl/tables/table41.xml><?xml version="1.0" encoding="utf-8"?>
<table xmlns="http://schemas.openxmlformats.org/spreadsheetml/2006/main" id="43" name="RhodeIsland" displayName="RhodeIsland" ref="BH1:BH5" totalsRowShown="0" headerRowDxfId="38" dataDxfId="37" headerRowCellStyle="Normal 2" dataCellStyle="Normal 2">
  <autoFilter ref="BH1:BH5"/>
  <tableColumns count="1">
    <tableColumn id="1" name="Rhode Island List" dataDxfId="36" dataCellStyle="Normal 2"/>
  </tableColumns>
  <tableStyleInfo name="TableStyleMedium10" showFirstColumn="0" showLastColumn="0" showRowStripes="1" showColumnStripes="0"/>
</table>
</file>

<file path=xl/tables/table42.xml><?xml version="1.0" encoding="utf-8"?>
<table xmlns="http://schemas.openxmlformats.org/spreadsheetml/2006/main" id="44" name="SouthCarolina" displayName="SouthCarolina" ref="BI1:BI7" totalsRowShown="0" headerRowDxfId="35" dataDxfId="34" headerRowCellStyle="Normal 2" dataCellStyle="Normal 2">
  <autoFilter ref="BI1:BI7"/>
  <tableColumns count="1">
    <tableColumn id="1" name="South Carolina List" dataDxfId="33" dataCellStyle="Normal 2"/>
  </tableColumns>
  <tableStyleInfo name="TableStyleMedium10" showFirstColumn="0" showLastColumn="0" showRowStripes="1" showColumnStripes="0"/>
</table>
</file>

<file path=xl/tables/table43.xml><?xml version="1.0" encoding="utf-8"?>
<table xmlns="http://schemas.openxmlformats.org/spreadsheetml/2006/main" id="46" name="SouthDakota" displayName="SouthDakota" ref="BJ1:BJ5" totalsRowShown="0" headerRowDxfId="32" dataDxfId="31" headerRowCellStyle="Normal 2" dataCellStyle="Normal 2">
  <autoFilter ref="BJ1:BJ5"/>
  <sortState ref="BJ2:BJ5">
    <sortCondition ref="BJ1:BJ5"/>
  </sortState>
  <tableColumns count="1">
    <tableColumn id="1" name="South Dakota List" dataDxfId="30" dataCellStyle="Normal 2"/>
  </tableColumns>
  <tableStyleInfo name="TableStyleMedium10" showFirstColumn="0" showLastColumn="0" showRowStripes="1" showColumnStripes="0"/>
</table>
</file>

<file path=xl/tables/table44.xml><?xml version="1.0" encoding="utf-8"?>
<table xmlns="http://schemas.openxmlformats.org/spreadsheetml/2006/main" id="47" name="Tennessee" displayName="Tennessee" ref="BK1:BK7" totalsRowShown="0" headerRowDxfId="29" dataDxfId="28" headerRowCellStyle="Normal 2" dataCellStyle="Normal 2">
  <autoFilter ref="BK1:BK7"/>
  <sortState ref="BK2:BK7">
    <sortCondition ref="BK1:BK7"/>
  </sortState>
  <tableColumns count="1">
    <tableColumn id="1" name="Tennessee List" dataDxfId="27" dataCellStyle="Normal 2"/>
  </tableColumns>
  <tableStyleInfo name="TableStyleMedium10" showFirstColumn="0" showLastColumn="0" showRowStripes="1" showColumnStripes="0"/>
</table>
</file>

<file path=xl/tables/table45.xml><?xml version="1.0" encoding="utf-8"?>
<table xmlns="http://schemas.openxmlformats.org/spreadsheetml/2006/main" id="48" name="Texas" displayName="Texas" ref="BL1:BL18" totalsRowShown="0" headerRowDxfId="26" dataDxfId="25" headerRowCellStyle="Normal 2" dataCellStyle="Normal 2">
  <autoFilter ref="BL1:BL18"/>
  <sortState ref="BL2:BL18">
    <sortCondition ref="BL1:BL18"/>
  </sortState>
  <tableColumns count="1">
    <tableColumn id="1" name="Texas List" dataDxfId="24" dataCellStyle="Normal 2"/>
  </tableColumns>
  <tableStyleInfo name="TableStyleMedium10" showFirstColumn="0" showLastColumn="0" showRowStripes="1" showColumnStripes="0"/>
</table>
</file>

<file path=xl/tables/table46.xml><?xml version="1.0" encoding="utf-8"?>
<table xmlns="http://schemas.openxmlformats.org/spreadsheetml/2006/main" id="49" name="Utah" displayName="Utah" ref="BM1:BM6" totalsRowShown="0" headerRowDxfId="23" dataDxfId="22" headerRowCellStyle="Normal 2" dataCellStyle="Normal 2">
  <autoFilter ref="BM1:BM6"/>
  <sortState ref="BM2:BM5">
    <sortCondition ref="BM1:BM5"/>
  </sortState>
  <tableColumns count="1">
    <tableColumn id="1" name="Utah List" dataDxfId="21" dataCellStyle="Normal 2"/>
  </tableColumns>
  <tableStyleInfo name="TableStyleMedium10" showFirstColumn="0" showLastColumn="0" showRowStripes="1" showColumnStripes="0"/>
</table>
</file>

<file path=xl/tables/table47.xml><?xml version="1.0" encoding="utf-8"?>
<table xmlns="http://schemas.openxmlformats.org/spreadsheetml/2006/main" id="50" name="Vermont" displayName="Vermont" ref="BN1:BN7" totalsRowShown="0" headerRowDxfId="20" dataDxfId="19" headerRowCellStyle="Normal 2" dataCellStyle="Normal 2">
  <autoFilter ref="BN1:BN7"/>
  <sortState ref="BN2:BN6">
    <sortCondition ref="BN1:BN6"/>
  </sortState>
  <tableColumns count="1">
    <tableColumn id="1" name="Vermont List" dataDxfId="18" dataCellStyle="Normal 2"/>
  </tableColumns>
  <tableStyleInfo name="TableStyleMedium10" showFirstColumn="0" showLastColumn="0" showRowStripes="1" showColumnStripes="0"/>
</table>
</file>

<file path=xl/tables/table48.xml><?xml version="1.0" encoding="utf-8"?>
<table xmlns="http://schemas.openxmlformats.org/spreadsheetml/2006/main" id="51" name="Virginia" displayName="Virginia" ref="BO1:BO12" totalsRowShown="0" headerRowDxfId="17" dataDxfId="16" headerRowCellStyle="Normal 2" dataCellStyle="Normal 2">
  <autoFilter ref="BO1:BO12"/>
  <sortState ref="BO2:BO10">
    <sortCondition ref="BO1:BO10"/>
  </sortState>
  <tableColumns count="1">
    <tableColumn id="1" name="Virginia List" dataDxfId="15" dataCellStyle="Normal 2"/>
  </tableColumns>
  <tableStyleInfo name="TableStyleMedium10" showFirstColumn="0" showLastColumn="0" showRowStripes="1" showColumnStripes="0"/>
</table>
</file>

<file path=xl/tables/table49.xml><?xml version="1.0" encoding="utf-8"?>
<table xmlns="http://schemas.openxmlformats.org/spreadsheetml/2006/main" id="52" name="Washington" displayName="Washington" ref="BP1:BP11" totalsRowShown="0" headerRowDxfId="14" dataDxfId="13" headerRowCellStyle="Normal 2" dataCellStyle="Normal 2">
  <autoFilter ref="BP1:BP11"/>
  <sortState ref="BP2:BP10">
    <sortCondition ref="BP1:BP10"/>
  </sortState>
  <tableColumns count="1">
    <tableColumn id="1" name="Washington List" dataDxfId="12" dataCellStyle="Normal 2"/>
  </tableColumns>
  <tableStyleInfo name="TableStyleMedium10" showFirstColumn="0" showLastColumn="0" showRowStripes="1" showColumnStripes="0"/>
</table>
</file>

<file path=xl/tables/table5.xml><?xml version="1.0" encoding="utf-8"?>
<table xmlns="http://schemas.openxmlformats.org/spreadsheetml/2006/main" id="6" name="Table6" displayName="Table6" ref="X1:X7" totalsRowShown="0" headerRowDxfId="146" dataDxfId="145" headerRowCellStyle="Normal 2" dataCellStyle="Normal 2">
  <autoFilter ref="X1:X7"/>
  <tableColumns count="1">
    <tableColumn id="1" name="Arizona List" dataDxfId="144" dataCellStyle="Normal 2"/>
  </tableColumns>
  <tableStyleInfo name="TableStyleMedium10" showFirstColumn="0" showLastColumn="0" showRowStripes="1" showColumnStripes="0"/>
</table>
</file>

<file path=xl/tables/table50.xml><?xml version="1.0" encoding="utf-8"?>
<table xmlns="http://schemas.openxmlformats.org/spreadsheetml/2006/main" id="53" name="WashingtonDC" displayName="WashingtonDC" ref="BQ1:BQ2" totalsRowShown="0" headerRowDxfId="11" dataDxfId="10" headerRowCellStyle="Normal 2" dataCellStyle="Normal 2">
  <autoFilter ref="BQ1:BQ2"/>
  <tableColumns count="1">
    <tableColumn id="1" name="Washington DC List" dataDxfId="9" dataCellStyle="Normal 2"/>
  </tableColumns>
  <tableStyleInfo name="TableStyleMedium10" showFirstColumn="0" showLastColumn="0" showRowStripes="1" showColumnStripes="0"/>
</table>
</file>

<file path=xl/tables/table51.xml><?xml version="1.0" encoding="utf-8"?>
<table xmlns="http://schemas.openxmlformats.org/spreadsheetml/2006/main" id="54" name="WestVirginia" displayName="WestVirginia" ref="BR1:BR4" totalsRowShown="0" headerRowDxfId="8" dataDxfId="7" headerRowCellStyle="Normal 2" dataCellStyle="Normal 2">
  <autoFilter ref="BR1:BR4"/>
  <tableColumns count="1">
    <tableColumn id="1" name="West Virginia List" dataDxfId="6" dataCellStyle="Normal 2"/>
  </tableColumns>
  <tableStyleInfo name="TableStyleMedium10" showFirstColumn="0" showLastColumn="0" showRowStripes="1" showColumnStripes="0"/>
</table>
</file>

<file path=xl/tables/table52.xml><?xml version="1.0" encoding="utf-8"?>
<table xmlns="http://schemas.openxmlformats.org/spreadsheetml/2006/main" id="56" name="Wisconsin" displayName="Wisconsin" ref="BS1:BS9" totalsRowShown="0" headerRowDxfId="5" dataDxfId="4" headerRowCellStyle="Normal 2" dataCellStyle="Normal 2">
  <autoFilter ref="BS1:BS9"/>
  <tableColumns count="1">
    <tableColumn id="1" name="Wisconsin List" dataDxfId="3" dataCellStyle="Normal 2"/>
  </tableColumns>
  <tableStyleInfo name="TableStyleMedium10" showFirstColumn="0" showLastColumn="0" showRowStripes="1" showColumnStripes="0"/>
</table>
</file>

<file path=xl/tables/table53.xml><?xml version="1.0" encoding="utf-8"?>
<table xmlns="http://schemas.openxmlformats.org/spreadsheetml/2006/main" id="57" name="Wyoming" displayName="Wyoming" ref="BT1:BT5" totalsRowShown="0" headerRowDxfId="2" dataDxfId="1" headerRowCellStyle="Normal 2" dataCellStyle="Normal 2">
  <autoFilter ref="BT1:BT5"/>
  <tableColumns count="1">
    <tableColumn id="1" name="Wyoming List" dataDxfId="0" dataCellStyle="Normal 2"/>
  </tableColumns>
  <tableStyleInfo name="TableStyleMedium10" showFirstColumn="0" showLastColumn="0" showRowStripes="1" showColumnStripes="0"/>
</table>
</file>

<file path=xl/tables/table6.xml><?xml version="1.0" encoding="utf-8"?>
<table xmlns="http://schemas.openxmlformats.org/spreadsheetml/2006/main" id="7" name="Table7" displayName="Table7" ref="Y1:Y3" totalsRowShown="0" headerRowDxfId="143" dataDxfId="142" headerRowCellStyle="Normal 2" dataCellStyle="Normal 2">
  <autoFilter ref="Y1:Y3"/>
  <tableColumns count="1">
    <tableColumn id="1" name="Arkansas List" dataDxfId="141" dataCellStyle="Normal 2"/>
  </tableColumns>
  <tableStyleInfo name="TableStyleMedium10" showFirstColumn="0" showLastColumn="0" showRowStripes="1" showColumnStripes="0"/>
</table>
</file>

<file path=xl/tables/table7.xml><?xml version="1.0" encoding="utf-8"?>
<table xmlns="http://schemas.openxmlformats.org/spreadsheetml/2006/main" id="9" name="Table9" displayName="Table9" ref="Z1:Z34" totalsRowShown="0" headerRowDxfId="140" dataDxfId="139" headerRowCellStyle="Normal 2" dataCellStyle="Normal 2">
  <autoFilter ref="Z1:Z34"/>
  <sortState ref="Z2:Z34">
    <sortCondition ref="Z2"/>
  </sortState>
  <tableColumns count="1">
    <tableColumn id="1" name="California List" dataDxfId="138" dataCellStyle="Normal 2"/>
  </tableColumns>
  <tableStyleInfo name="TableStyleMedium10" showFirstColumn="0" showLastColumn="0" showRowStripes="1" showColumnStripes="0"/>
</table>
</file>

<file path=xl/tables/table8.xml><?xml version="1.0" encoding="utf-8"?>
<table xmlns="http://schemas.openxmlformats.org/spreadsheetml/2006/main" id="10" name="Table10" displayName="Table10" ref="AA1:AA17" totalsRowShown="0" headerRowDxfId="137" dataDxfId="136" headerRowCellStyle="Normal 2" dataCellStyle="Normal 2">
  <autoFilter ref="AA1:AA17"/>
  <sortState ref="AA2:AA17">
    <sortCondition ref="AA1:AA17"/>
  </sortState>
  <tableColumns count="1">
    <tableColumn id="1" name="Colorado List" dataDxfId="135" dataCellStyle="Normal 2"/>
  </tableColumns>
  <tableStyleInfo name="TableStyleMedium10" showFirstColumn="0" showLastColumn="0" showRowStripes="1" showColumnStripes="0"/>
</table>
</file>

<file path=xl/tables/table9.xml><?xml version="1.0" encoding="utf-8"?>
<table xmlns="http://schemas.openxmlformats.org/spreadsheetml/2006/main" id="11" name="Table11" displayName="Table11" ref="AB1:AB7" totalsRowShown="0" headerRowDxfId="134" dataDxfId="133" headerRowCellStyle="Normal 2" dataCellStyle="Normal 2">
  <autoFilter ref="AB1:AB7"/>
  <sortState ref="AB2:AB7">
    <sortCondition ref="AB1:AB7"/>
  </sortState>
  <tableColumns count="1">
    <tableColumn id="1" name="Connecticut List" dataDxfId="132" dataCellStyle="Normal 2"/>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50" Type="http://schemas.openxmlformats.org/officeDocument/2006/relationships/table" Target="../tables/table49.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54" Type="http://schemas.openxmlformats.org/officeDocument/2006/relationships/table" Target="../tables/table53.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3" Type="http://schemas.openxmlformats.org/officeDocument/2006/relationships/table" Target="../tables/table52.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52" Type="http://schemas.openxmlformats.org/officeDocument/2006/relationships/table" Target="../tables/table51.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51" Type="http://schemas.openxmlformats.org/officeDocument/2006/relationships/table" Target="../tables/table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56"/>
  <sheetViews>
    <sheetView showZeros="0" tabSelected="1" showWhiteSpace="0" view="pageLayout" zoomScale="130" zoomScaleNormal="100" zoomScalePageLayoutView="130" workbookViewId="0">
      <selection activeCell="B17" sqref="B17:D17"/>
    </sheetView>
  </sheetViews>
  <sheetFormatPr defaultRowHeight="14.4" x14ac:dyDescent="0.3"/>
  <cols>
    <col min="1" max="1" width="17.109375" customWidth="1"/>
    <col min="2" max="7" width="11.44140625" customWidth="1"/>
  </cols>
  <sheetData>
    <row r="1" spans="1:8" x14ac:dyDescent="0.3">
      <c r="A1" s="40"/>
      <c r="B1" s="84" t="s">
        <v>847</v>
      </c>
      <c r="C1" s="84"/>
      <c r="D1" s="84"/>
      <c r="E1" s="84"/>
      <c r="F1" s="84"/>
      <c r="G1" s="84"/>
      <c r="H1" s="84"/>
    </row>
    <row r="2" spans="1:8" x14ac:dyDescent="0.3">
      <c r="A2" s="40"/>
      <c r="B2" s="84"/>
      <c r="C2" s="84"/>
      <c r="D2" s="84"/>
      <c r="E2" s="84"/>
      <c r="F2" s="84"/>
      <c r="G2" s="84"/>
      <c r="H2" s="84"/>
    </row>
    <row r="3" spans="1:8" x14ac:dyDescent="0.3">
      <c r="A3" s="40"/>
      <c r="B3" s="84"/>
      <c r="C3" s="84"/>
      <c r="D3" s="84"/>
      <c r="E3" s="84"/>
      <c r="F3" s="84"/>
      <c r="G3" s="84"/>
      <c r="H3" s="84"/>
    </row>
    <row r="4" spans="1:8" x14ac:dyDescent="0.3">
      <c r="A4" s="40"/>
      <c r="B4" s="84"/>
      <c r="C4" s="84"/>
      <c r="D4" s="84"/>
      <c r="E4" s="84"/>
      <c r="F4" s="84"/>
      <c r="G4" s="84"/>
      <c r="H4" s="84"/>
    </row>
    <row r="5" spans="1:8" x14ac:dyDescent="0.3">
      <c r="A5" s="40" t="s">
        <v>0</v>
      </c>
      <c r="B5" s="88"/>
      <c r="C5" s="88"/>
      <c r="D5" s="88"/>
      <c r="E5" s="88"/>
      <c r="F5" s="88"/>
      <c r="G5" s="88"/>
      <c r="H5" s="88"/>
    </row>
    <row r="6" spans="1:8" ht="9" customHeight="1" x14ac:dyDescent="0.3">
      <c r="A6" s="40"/>
      <c r="B6" s="41"/>
      <c r="C6" s="41"/>
      <c r="D6" s="41"/>
      <c r="E6" s="41"/>
      <c r="F6" s="41"/>
      <c r="G6" s="41"/>
      <c r="H6" s="41"/>
    </row>
    <row r="7" spans="1:8" x14ac:dyDescent="0.3">
      <c r="A7" s="40" t="s">
        <v>1</v>
      </c>
      <c r="B7" s="88"/>
      <c r="C7" s="88"/>
      <c r="D7" s="88"/>
      <c r="E7" s="88"/>
      <c r="F7" s="88"/>
      <c r="G7" s="88"/>
      <c r="H7" s="88"/>
    </row>
    <row r="8" spans="1:8" ht="9" customHeight="1" x14ac:dyDescent="0.3">
      <c r="A8" s="40"/>
      <c r="B8" s="41"/>
      <c r="C8" s="41"/>
      <c r="D8" s="41"/>
      <c r="E8" s="41"/>
      <c r="F8" s="41"/>
      <c r="G8" s="41"/>
      <c r="H8" s="41"/>
    </row>
    <row r="9" spans="1:8" x14ac:dyDescent="0.3">
      <c r="A9" s="40" t="s">
        <v>2</v>
      </c>
      <c r="B9" s="85"/>
      <c r="C9" s="85"/>
      <c r="D9" s="85"/>
      <c r="E9" s="85"/>
      <c r="F9" s="85"/>
      <c r="G9" s="85"/>
      <c r="H9" s="85"/>
    </row>
    <row r="10" spans="1:8" x14ac:dyDescent="0.3">
      <c r="A10" s="40"/>
      <c r="B10" s="40"/>
      <c r="C10" s="40"/>
      <c r="D10" s="40"/>
      <c r="E10" s="40"/>
      <c r="F10" s="40"/>
      <c r="G10" s="40"/>
      <c r="H10" s="40"/>
    </row>
    <row r="11" spans="1:8" x14ac:dyDescent="0.3">
      <c r="A11" s="40" t="s">
        <v>4</v>
      </c>
      <c r="B11" s="85"/>
      <c r="C11" s="85"/>
      <c r="D11" s="85"/>
      <c r="E11" s="85"/>
      <c r="F11" s="85"/>
      <c r="G11" s="85"/>
      <c r="H11" s="85"/>
    </row>
    <row r="12" spans="1:8" ht="9" customHeight="1" x14ac:dyDescent="0.3">
      <c r="A12" s="40"/>
      <c r="B12" s="41"/>
      <c r="C12" s="41"/>
      <c r="D12" s="41"/>
      <c r="E12" s="41"/>
      <c r="F12" s="41"/>
      <c r="G12" s="41"/>
      <c r="H12" s="41"/>
    </row>
    <row r="13" spans="1:8" x14ac:dyDescent="0.3">
      <c r="A13" s="40" t="s">
        <v>672</v>
      </c>
      <c r="B13" s="85"/>
      <c r="C13" s="85"/>
      <c r="D13" s="85"/>
      <c r="E13" s="42" t="s">
        <v>3</v>
      </c>
      <c r="F13" s="85"/>
      <c r="G13" s="85"/>
      <c r="H13" s="85"/>
    </row>
    <row r="14" spans="1:8" ht="9" customHeight="1" x14ac:dyDescent="0.3">
      <c r="A14" s="40"/>
      <c r="B14" s="41"/>
      <c r="C14" s="41"/>
      <c r="D14" s="41"/>
      <c r="E14" s="41"/>
      <c r="F14" s="41"/>
      <c r="G14" s="41"/>
      <c r="H14" s="41"/>
    </row>
    <row r="15" spans="1:8" x14ac:dyDescent="0.3">
      <c r="A15" s="40" t="s">
        <v>617</v>
      </c>
      <c r="B15" s="55"/>
      <c r="C15" s="55"/>
      <c r="D15" s="55"/>
      <c r="E15" s="43"/>
      <c r="F15" s="43"/>
      <c r="G15" s="43"/>
      <c r="H15" s="43"/>
    </row>
    <row r="16" spans="1:8" ht="9" customHeight="1" x14ac:dyDescent="0.3">
      <c r="A16" s="40"/>
      <c r="B16" s="44"/>
      <c r="C16" s="45"/>
      <c r="D16" s="45"/>
      <c r="E16" s="46"/>
      <c r="F16" s="47"/>
      <c r="G16" s="47"/>
      <c r="H16" s="47"/>
    </row>
    <row r="17" spans="1:8" x14ac:dyDescent="0.3">
      <c r="A17" s="40" t="s">
        <v>834</v>
      </c>
      <c r="B17" s="62"/>
      <c r="C17" s="62"/>
      <c r="D17" s="62"/>
      <c r="E17" s="46" t="s">
        <v>835</v>
      </c>
      <c r="F17" s="62"/>
      <c r="G17" s="62"/>
      <c r="H17" s="62"/>
    </row>
    <row r="18" spans="1:8" ht="15" thickBot="1" x14ac:dyDescent="0.35">
      <c r="A18" s="40"/>
      <c r="B18" s="40"/>
      <c r="C18" s="40"/>
      <c r="D18" s="40"/>
      <c r="E18" s="40"/>
      <c r="F18" s="40" t="s">
        <v>842</v>
      </c>
      <c r="G18" s="40"/>
      <c r="H18" s="40"/>
    </row>
    <row r="19" spans="1:8" x14ac:dyDescent="0.3">
      <c r="A19" s="56" t="s">
        <v>623</v>
      </c>
      <c r="B19" s="57"/>
      <c r="C19" s="57"/>
      <c r="D19" s="57"/>
      <c r="E19" s="57"/>
      <c r="F19" s="57"/>
      <c r="G19" s="57"/>
      <c r="H19" s="58"/>
    </row>
    <row r="20" spans="1:8" ht="15" thickBot="1" x14ac:dyDescent="0.35">
      <c r="A20" s="59"/>
      <c r="B20" s="60"/>
      <c r="C20" s="60"/>
      <c r="D20" s="60"/>
      <c r="E20" s="60"/>
      <c r="F20" s="60"/>
      <c r="G20" s="60"/>
      <c r="H20" s="61"/>
    </row>
    <row r="21" spans="1:8" x14ac:dyDescent="0.3">
      <c r="A21" s="40"/>
      <c r="B21" s="40"/>
      <c r="C21" s="40"/>
      <c r="D21" s="40"/>
      <c r="E21" s="40"/>
      <c r="F21" s="40"/>
      <c r="G21" s="40"/>
      <c r="H21" s="40"/>
    </row>
    <row r="22" spans="1:8" x14ac:dyDescent="0.3">
      <c r="A22" s="1" t="s">
        <v>5</v>
      </c>
      <c r="B22" s="19" t="s">
        <v>838</v>
      </c>
      <c r="C22" s="19" t="s">
        <v>619</v>
      </c>
      <c r="D22" s="19" t="s">
        <v>620</v>
      </c>
      <c r="E22" s="19" t="s">
        <v>621</v>
      </c>
      <c r="F22" s="19" t="s">
        <v>622</v>
      </c>
      <c r="G22" s="73" t="s">
        <v>9</v>
      </c>
      <c r="H22" s="74"/>
    </row>
    <row r="23" spans="1:8" ht="10.5" customHeight="1" x14ac:dyDescent="0.3">
      <c r="A23" s="63">
        <f>B15</f>
        <v>0</v>
      </c>
      <c r="B23" s="66" t="str">
        <f>IF(OR(COUNTBLANK(A23),ISERROR(A23)),"",IF(ISNUMBER(MATCH($F$13,Sheet3!$A$2,0)),"A",IF(ISNUMBER(MATCH($F$13,Sheet3!$A$3:$A$60,0)),"B",IF(ISNUMBER(MATCH($F$13,Sheet3!$A$61:$A$186,0)),"C",IF(ISNUMBER(MATCH($F$13,Sheet3!$A$187:$A$258,0)),"D",IF(ISNUMBER(MATCH($F$13,Sheet3!$A$259:$A$290,0)),"E",IF(ISNUMBER(MATCH($F$13,Sheet3!$A$291:$A$326,0)),"F","")))))))</f>
        <v/>
      </c>
      <c r="C23" s="89">
        <f>IF(C25="Yes",0,IF(AND(B23="A",B17&lt;TIME(8,0,0)),Sheet3!$E$2,IF(AND(B23="B",B17&lt;TIME(8,0,0)),Sheet3!$E$3,IF(AND(B23="C",B17&lt;TIME(8,0,0)),Sheet3!$E$4,IF(AND(B23="D",B17&lt;TIME(8,0,0)),Sheet3!$E$5,IF(AND(B23="E",B17&lt;TIME(8,0,0)),Sheet3!$E$6,IF(AND(B23="F",B17&lt;TIME(8,0,0)),Sheet3!$E$7,0)))))))</f>
        <v>0</v>
      </c>
      <c r="D23" s="89">
        <f>IF(D25="Yes",0,IF(AND(B23="A",(AND(TIME(12,0,0)&gt;=B17,TIME(14,0,0)&lt;=F17))),Sheet3!$F$2,IF(AND(B23="B",(AND(TIME(12,0,0)&gt;=B17,TIME(14,0,0)&lt;=F17))),Sheet3!$F$3,IF(AND(B23="C",(AND(TIME(12,0,0)&gt;=B17,TIME(14,0,0)&lt;=F17))),Sheet3!$F$4,IF(AND(B23="D",(AND(TIME(12,0,0)&gt;=B17,TIME(14,0,0)&lt;=F17))),Sheet3!$F$5,IF(AND(B23="E",(AND(TIME(12,0,0)&gt;=B17,TIME(14,0,0)&lt;=F17))),Sheet3!$F$6,IF(AND(B23="F",(AND(TIME(12,0,0)&gt;=B17,TIME(14,0,0)&lt;=F17))),Sheet3!$F$7,0)))))))</f>
        <v>0</v>
      </c>
      <c r="E23" s="89">
        <f>IF(E25="Yes",0,IF(AND(B23="A",F17&gt;TIME(18,0,0)),Sheet3!$G$2,IF(AND(B23="B",F17&gt;TIME(18,0,0)),Sheet3!$G$3,IF(AND(B23="C",F17&gt;TIME(18,0,0)),Sheet3!$G$4,IF(AND(B23="D",F17&gt;TIME(18,0,0)),Sheet3!$G$5,IF(AND(B23="E",F17&gt;TIME(18,0,0)),Sheet3!$G$6,IF(AND(B23="F",F17&gt;TIME(18,0,0)),Sheet3!$G$7,0)))))))</f>
        <v>0</v>
      </c>
      <c r="F23" s="79" t="s">
        <v>848</v>
      </c>
      <c r="G23" s="75">
        <f>C23+D23+E23</f>
        <v>0</v>
      </c>
      <c r="H23" s="76"/>
    </row>
    <row r="24" spans="1:8" ht="10.5" customHeight="1" x14ac:dyDescent="0.3">
      <c r="A24" s="64"/>
      <c r="B24" s="67"/>
      <c r="C24" s="90"/>
      <c r="D24" s="90"/>
      <c r="E24" s="90"/>
      <c r="F24" s="80"/>
      <c r="G24" s="75"/>
      <c r="H24" s="76"/>
    </row>
    <row r="25" spans="1:8" ht="10.5" customHeight="1" x14ac:dyDescent="0.3">
      <c r="A25" s="65"/>
      <c r="B25" s="68"/>
      <c r="C25" s="35" t="s">
        <v>839</v>
      </c>
      <c r="D25" s="35" t="s">
        <v>839</v>
      </c>
      <c r="E25" s="35" t="s">
        <v>839</v>
      </c>
      <c r="F25" s="81"/>
      <c r="G25" s="75"/>
      <c r="H25" s="76"/>
    </row>
    <row r="26" spans="1:8" ht="10.5" customHeight="1" x14ac:dyDescent="0.3">
      <c r="A26" s="69" t="s">
        <v>10</v>
      </c>
      <c r="B26" s="70"/>
      <c r="C26" s="70"/>
      <c r="D26" s="70"/>
      <c r="E26" s="70"/>
      <c r="F26" s="70"/>
      <c r="G26" s="77">
        <f>SUM(G23)</f>
        <v>0</v>
      </c>
      <c r="H26" s="78"/>
    </row>
    <row r="27" spans="1:8" ht="10.5" customHeight="1" x14ac:dyDescent="0.3">
      <c r="A27" s="71"/>
      <c r="B27" s="72"/>
      <c r="C27" s="72"/>
      <c r="D27" s="72"/>
      <c r="E27" s="72"/>
      <c r="F27" s="72"/>
      <c r="G27" s="77"/>
      <c r="H27" s="78"/>
    </row>
    <row r="28" spans="1:8" ht="10.5" customHeight="1" x14ac:dyDescent="0.3">
      <c r="A28" s="36"/>
      <c r="B28" s="37"/>
      <c r="C28" s="34"/>
      <c r="D28" s="34"/>
      <c r="E28" s="34"/>
      <c r="F28" s="38"/>
      <c r="G28" s="39"/>
      <c r="H28" s="40"/>
    </row>
    <row r="29" spans="1:8" x14ac:dyDescent="0.3">
      <c r="A29" s="91" t="s">
        <v>843</v>
      </c>
      <c r="B29" s="92"/>
      <c r="C29" s="92"/>
      <c r="D29" s="92"/>
      <c r="E29" s="92"/>
      <c r="F29" s="92"/>
      <c r="G29" s="92"/>
      <c r="H29" s="93"/>
    </row>
    <row r="30" spans="1:8" x14ac:dyDescent="0.3">
      <c r="A30" s="50" t="s">
        <v>844</v>
      </c>
      <c r="B30" s="51"/>
      <c r="C30" s="51"/>
      <c r="D30" s="51"/>
      <c r="E30" s="52" t="s">
        <v>6</v>
      </c>
      <c r="F30" s="53"/>
      <c r="G30" s="53"/>
      <c r="H30" s="54"/>
    </row>
    <row r="31" spans="1:8" x14ac:dyDescent="0.3">
      <c r="A31" s="50" t="s">
        <v>846</v>
      </c>
      <c r="B31" s="51"/>
      <c r="C31" s="51"/>
      <c r="D31" s="51"/>
      <c r="E31" s="52" t="s">
        <v>7</v>
      </c>
      <c r="F31" s="53"/>
      <c r="G31" s="53"/>
      <c r="H31" s="54"/>
    </row>
    <row r="32" spans="1:8" x14ac:dyDescent="0.3">
      <c r="A32" s="50" t="s">
        <v>845</v>
      </c>
      <c r="B32" s="51"/>
      <c r="C32" s="51"/>
      <c r="D32" s="51"/>
      <c r="E32" s="52" t="s">
        <v>8</v>
      </c>
      <c r="F32" s="53"/>
      <c r="G32" s="53"/>
      <c r="H32" s="54"/>
    </row>
    <row r="33" spans="1:8" ht="10.5" customHeight="1" x14ac:dyDescent="0.3">
      <c r="A33" s="36"/>
      <c r="B33" s="37"/>
      <c r="C33" s="38"/>
      <c r="D33" s="38"/>
      <c r="E33" s="38"/>
      <c r="F33" s="38"/>
      <c r="G33" s="39"/>
      <c r="H33" s="40"/>
    </row>
    <row r="34" spans="1:8" ht="10.5" customHeight="1" x14ac:dyDescent="0.3">
      <c r="A34" s="36"/>
      <c r="B34" s="37"/>
      <c r="C34" s="34"/>
      <c r="D34" s="34"/>
      <c r="E34" s="34"/>
      <c r="F34" s="38"/>
      <c r="G34" s="39"/>
      <c r="H34" s="40"/>
    </row>
    <row r="35" spans="1:8" ht="10.5" customHeight="1" x14ac:dyDescent="0.3">
      <c r="A35" s="82"/>
      <c r="B35" s="87"/>
      <c r="C35" s="83"/>
      <c r="D35" s="83"/>
      <c r="E35" s="83"/>
      <c r="F35" s="83"/>
      <c r="G35" s="86"/>
      <c r="H35" s="40"/>
    </row>
    <row r="36" spans="1:8" ht="10.5" customHeight="1" x14ac:dyDescent="0.3">
      <c r="A36" s="82"/>
      <c r="B36" s="87"/>
      <c r="C36" s="83"/>
      <c r="D36" s="83"/>
      <c r="E36" s="83"/>
      <c r="F36" s="83"/>
      <c r="G36" s="86"/>
      <c r="H36" s="40"/>
    </row>
    <row r="37" spans="1:8" ht="10.5" customHeight="1" x14ac:dyDescent="0.3">
      <c r="A37" s="82"/>
      <c r="B37" s="87"/>
      <c r="C37" s="34"/>
      <c r="D37" s="34"/>
      <c r="E37" s="34"/>
      <c r="F37" s="83"/>
      <c r="G37" s="86"/>
      <c r="H37" s="40"/>
    </row>
    <row r="38" spans="1:8" ht="10.5" customHeight="1" x14ac:dyDescent="0.3">
      <c r="A38" s="82"/>
      <c r="B38" s="87"/>
      <c r="C38" s="83"/>
      <c r="D38" s="83"/>
      <c r="E38" s="83"/>
      <c r="F38" s="83"/>
      <c r="G38" s="86"/>
      <c r="H38" s="40"/>
    </row>
    <row r="39" spans="1:8" ht="10.5" customHeight="1" x14ac:dyDescent="0.3">
      <c r="A39" s="82"/>
      <c r="B39" s="87"/>
      <c r="C39" s="83"/>
      <c r="D39" s="83"/>
      <c r="E39" s="83"/>
      <c r="F39" s="83"/>
      <c r="G39" s="86"/>
      <c r="H39" s="40"/>
    </row>
    <row r="40" spans="1:8" ht="10.5" customHeight="1" x14ac:dyDescent="0.3">
      <c r="A40" s="82"/>
      <c r="B40" s="87"/>
      <c r="C40" s="34"/>
      <c r="D40" s="34"/>
      <c r="E40" s="34"/>
      <c r="F40" s="83"/>
      <c r="G40" s="86"/>
      <c r="H40" s="40"/>
    </row>
    <row r="41" spans="1:8" ht="10.5" customHeight="1" x14ac:dyDescent="0.3">
      <c r="A41" s="82"/>
      <c r="B41" s="87"/>
      <c r="C41" s="83"/>
      <c r="D41" s="83"/>
      <c r="E41" s="83"/>
      <c r="F41" s="83"/>
      <c r="G41" s="86"/>
      <c r="H41" s="40"/>
    </row>
    <row r="42" spans="1:8" ht="10.5" customHeight="1" x14ac:dyDescent="0.3">
      <c r="A42" s="82"/>
      <c r="B42" s="87"/>
      <c r="C42" s="83"/>
      <c r="D42" s="83"/>
      <c r="E42" s="83"/>
      <c r="F42" s="83"/>
      <c r="G42" s="86"/>
      <c r="H42" s="40"/>
    </row>
    <row r="43" spans="1:8" ht="10.5" customHeight="1" x14ac:dyDescent="0.3">
      <c r="A43" s="82"/>
      <c r="B43" s="87"/>
      <c r="C43" s="34"/>
      <c r="D43" s="34"/>
      <c r="E43" s="34"/>
      <c r="F43" s="83"/>
      <c r="G43" s="86"/>
      <c r="H43" s="40"/>
    </row>
    <row r="44" spans="1:8" x14ac:dyDescent="0.3">
      <c r="A44" s="40"/>
      <c r="B44" s="40"/>
      <c r="C44" s="40"/>
      <c r="D44" s="40"/>
      <c r="E44" s="40"/>
      <c r="F44" s="40"/>
      <c r="G44" s="40"/>
      <c r="H44" s="40"/>
    </row>
    <row r="45" spans="1:8" x14ac:dyDescent="0.3">
      <c r="A45" s="40"/>
      <c r="B45" s="40"/>
      <c r="C45" s="40"/>
      <c r="D45" s="40"/>
      <c r="E45" s="40"/>
      <c r="F45" s="40"/>
      <c r="G45" s="40"/>
      <c r="H45" s="40"/>
    </row>
    <row r="46" spans="1:8" x14ac:dyDescent="0.3">
      <c r="A46" s="40"/>
      <c r="B46" s="40"/>
      <c r="C46" s="40"/>
      <c r="D46" s="40"/>
      <c r="E46" s="40"/>
      <c r="F46" s="40"/>
      <c r="G46" s="40"/>
      <c r="H46" s="40"/>
    </row>
    <row r="47" spans="1:8" x14ac:dyDescent="0.3">
      <c r="A47" s="40"/>
      <c r="B47" s="40"/>
      <c r="C47" s="40"/>
      <c r="D47" s="40"/>
      <c r="E47" s="40"/>
      <c r="F47" s="40"/>
      <c r="G47" s="40"/>
      <c r="H47" s="40"/>
    </row>
    <row r="48" spans="1:8" ht="6" customHeight="1" x14ac:dyDescent="0.3">
      <c r="A48" s="40"/>
      <c r="B48" s="40"/>
      <c r="C48" s="40"/>
      <c r="D48" s="40"/>
      <c r="E48" s="40"/>
      <c r="F48" s="40"/>
      <c r="G48" s="40"/>
      <c r="H48" s="40"/>
    </row>
    <row r="49" spans="1:8" x14ac:dyDescent="0.3">
      <c r="A49" s="40"/>
      <c r="B49" s="40"/>
      <c r="C49" s="40"/>
      <c r="D49" s="40"/>
      <c r="E49" s="40"/>
      <c r="F49" s="40"/>
      <c r="G49" s="40"/>
      <c r="H49" s="40"/>
    </row>
    <row r="50" spans="1:8" ht="4.5" customHeight="1" x14ac:dyDescent="0.3">
      <c r="A50" s="40"/>
      <c r="B50" s="44"/>
      <c r="C50" s="44"/>
      <c r="D50" s="44"/>
      <c r="E50" s="44"/>
      <c r="F50" s="48"/>
      <c r="G50" s="47"/>
      <c r="H50" s="47"/>
    </row>
    <row r="51" spans="1:8" x14ac:dyDescent="0.3">
      <c r="A51" s="40" t="s">
        <v>616</v>
      </c>
      <c r="B51" s="55"/>
      <c r="C51" s="55"/>
      <c r="D51" s="55"/>
      <c r="E51" s="55"/>
      <c r="F51" s="48" t="s">
        <v>617</v>
      </c>
      <c r="G51" s="88"/>
      <c r="H51" s="88"/>
    </row>
    <row r="52" spans="1:8" x14ac:dyDescent="0.3">
      <c r="A52" s="40"/>
      <c r="B52" s="40"/>
      <c r="C52" s="40"/>
      <c r="D52" s="40"/>
      <c r="E52" s="40"/>
      <c r="F52" s="48"/>
      <c r="G52" s="49"/>
      <c r="H52" s="40"/>
    </row>
    <row r="53" spans="1:8" x14ac:dyDescent="0.3">
      <c r="A53" s="40" t="s">
        <v>618</v>
      </c>
      <c r="B53" s="55"/>
      <c r="C53" s="55"/>
      <c r="D53" s="55"/>
      <c r="E53" s="55"/>
      <c r="F53" s="48" t="s">
        <v>617</v>
      </c>
      <c r="G53" s="88"/>
      <c r="H53" s="88"/>
    </row>
    <row r="54" spans="1:8" x14ac:dyDescent="0.3">
      <c r="A54" s="40"/>
      <c r="B54" s="40"/>
      <c r="C54" s="40"/>
      <c r="D54" s="40"/>
      <c r="E54" s="40"/>
      <c r="F54" s="40"/>
      <c r="G54" s="40"/>
      <c r="H54" s="40"/>
    </row>
    <row r="55" spans="1:8" x14ac:dyDescent="0.3">
      <c r="A55" s="40"/>
      <c r="B55" s="40"/>
      <c r="C55" s="40"/>
      <c r="D55" s="40"/>
      <c r="E55" s="40"/>
      <c r="F55" s="40"/>
      <c r="G55" s="40"/>
      <c r="H55" s="40"/>
    </row>
    <row r="56" spans="1:8" x14ac:dyDescent="0.3">
      <c r="A56" s="40"/>
      <c r="B56" s="40"/>
      <c r="C56" s="40"/>
      <c r="D56" s="40"/>
      <c r="E56" s="40"/>
      <c r="F56" s="40"/>
      <c r="G56" s="40"/>
      <c r="H56" s="40"/>
    </row>
  </sheetData>
  <sheetProtection algorithmName="SHA-512" hashValue="orSSp8VC+Ybq/CKnWnoQvpqDBPXAeTkgs66NGk/t97m6xVMVm5mRBDkktktO3rMBpZWIYjyEqhTXI/lu1iEn1w==" saltValue="kl3qA0z9bZ5ufXkLCJA2BA==" spinCount="100000" sheet="1" selectLockedCells="1"/>
  <mergeCells count="53">
    <mergeCell ref="B51:E51"/>
    <mergeCell ref="B53:E53"/>
    <mergeCell ref="G51:H51"/>
    <mergeCell ref="G53:H53"/>
    <mergeCell ref="E23:E24"/>
    <mergeCell ref="C23:C24"/>
    <mergeCell ref="D23:D24"/>
    <mergeCell ref="C35:C36"/>
    <mergeCell ref="D35:D36"/>
    <mergeCell ref="E35:E36"/>
    <mergeCell ref="D38:D39"/>
    <mergeCell ref="E38:E39"/>
    <mergeCell ref="G35:G37"/>
    <mergeCell ref="C38:C39"/>
    <mergeCell ref="A29:H29"/>
    <mergeCell ref="C41:C42"/>
    <mergeCell ref="G38:G40"/>
    <mergeCell ref="F41:F43"/>
    <mergeCell ref="G41:G43"/>
    <mergeCell ref="B41:B43"/>
    <mergeCell ref="B38:B40"/>
    <mergeCell ref="E41:E42"/>
    <mergeCell ref="B1:H4"/>
    <mergeCell ref="B13:D13"/>
    <mergeCell ref="F13:H13"/>
    <mergeCell ref="B9:H9"/>
    <mergeCell ref="B11:H11"/>
    <mergeCell ref="B7:H7"/>
    <mergeCell ref="B5:H5"/>
    <mergeCell ref="A35:A37"/>
    <mergeCell ref="A38:A40"/>
    <mergeCell ref="A41:A43"/>
    <mergeCell ref="F38:F40"/>
    <mergeCell ref="F35:F37"/>
    <mergeCell ref="D41:D42"/>
    <mergeCell ref="B35:B37"/>
    <mergeCell ref="A26:F27"/>
    <mergeCell ref="G22:H22"/>
    <mergeCell ref="G23:H25"/>
    <mergeCell ref="G26:H27"/>
    <mergeCell ref="F23:F25"/>
    <mergeCell ref="B15:D15"/>
    <mergeCell ref="A19:H20"/>
    <mergeCell ref="B17:D17"/>
    <mergeCell ref="F17:H17"/>
    <mergeCell ref="A23:A25"/>
    <mergeCell ref="B23:B25"/>
    <mergeCell ref="A31:D31"/>
    <mergeCell ref="A32:D32"/>
    <mergeCell ref="E30:H30"/>
    <mergeCell ref="E31:H31"/>
    <mergeCell ref="E32:H32"/>
    <mergeCell ref="A30:D30"/>
  </mergeCells>
  <conditionalFormatting sqref="F23 F35 F38 F41">
    <cfRule type="cellIs" dxfId="178" priority="5" operator="between">
      <formula>0</formula>
      <formula>0</formula>
    </cfRule>
  </conditionalFormatting>
  <conditionalFormatting sqref="G23 G35 G38 G41">
    <cfRule type="cellIs" dxfId="177" priority="4" operator="between">
      <formula>0</formula>
      <formula>0</formula>
    </cfRule>
  </conditionalFormatting>
  <conditionalFormatting sqref="A23 A35 A38 A41">
    <cfRule type="containsErrors" dxfId="176" priority="3">
      <formula>ISERROR(A23)</formula>
    </cfRule>
  </conditionalFormatting>
  <conditionalFormatting sqref="C28:E28 C33:E43 C23:E25">
    <cfRule type="containsErrors" dxfId="175" priority="1">
      <formula>ISERROR(C23)</formula>
    </cfRule>
    <cfRule type="cellIs" dxfId="174" priority="2" operator="between">
      <formula>0</formula>
      <formula>0</formula>
    </cfRule>
  </conditionalFormatting>
  <dataValidations count="2">
    <dataValidation type="list" allowBlank="1" showInputMessage="1" showErrorMessage="1" sqref="B13:D13">
      <formula1>States</formula1>
    </dataValidation>
    <dataValidation type="list" allowBlank="1" showInputMessage="1" showErrorMessage="1" sqref="F13:H13">
      <formula1>INDIRECT(SUBSTITUTE(B13," ",""))</formula1>
    </dataValidation>
  </dataValidations>
  <pageMargins left="0.25" right="0.25" top="0.75" bottom="0.75" header="0.3" footer="0.3"/>
  <pageSetup orientation="portrait" verticalDpi="0" r:id="rId1"/>
  <headerFooter>
    <oddFooter>&amp;C&amp;9This form must be turned in with the PO run that is due for the Friday before travel to ensure your per diem will be available by the date of travel.</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x14:formula1>
            <xm:f>Sheet3!$I$2:$I$3</xm:f>
          </x14:formula1>
          <xm:sqref>C43:E43 C28:E28 C40:E40 C34:E34 C37:E37 C25:E25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heetPr>
  <dimension ref="A1:GQ722"/>
  <sheetViews>
    <sheetView topLeftCell="C1" workbookViewId="0">
      <pane ySplit="3" topLeftCell="A265" activePane="bottomLeft" state="frozen"/>
      <selection activeCell="B15" sqref="B15:D15"/>
      <selection pane="bottomLeft" activeCell="C1" sqref="A1:XFD1048576"/>
    </sheetView>
  </sheetViews>
  <sheetFormatPr defaultRowHeight="13.2" x14ac:dyDescent="0.25"/>
  <cols>
    <col min="1" max="1" width="3.5546875" style="2" hidden="1" customWidth="1"/>
    <col min="2" max="2" width="56.88671875" style="2" hidden="1" customWidth="1"/>
    <col min="3" max="3" width="56.88671875" style="2" customWidth="1"/>
    <col min="4" max="4" width="30.6640625" style="4" bestFit="1" customWidth="1"/>
    <col min="5" max="5" width="31.44140625" style="4" hidden="1" customWidth="1"/>
    <col min="6" max="6" width="17.109375" style="2" hidden="1" customWidth="1"/>
    <col min="7" max="7" width="19.6640625" style="2" hidden="1" customWidth="1"/>
    <col min="8" max="11" width="17.33203125" style="23" hidden="1" customWidth="1"/>
    <col min="12" max="12" width="21.6640625" style="23" hidden="1" customWidth="1"/>
    <col min="13" max="13" width="15.5546875" style="20" hidden="1" customWidth="1"/>
    <col min="14" max="14" width="13.44140625" style="5" bestFit="1" customWidth="1"/>
    <col min="15" max="15" width="9.109375" style="5" customWidth="1"/>
    <col min="16" max="20" width="9.109375" style="5" hidden="1" customWidth="1"/>
    <col min="21" max="21" width="56.88671875" style="2" bestFit="1" customWidth="1"/>
    <col min="22" max="22" width="15" style="5" customWidth="1"/>
    <col min="23" max="23" width="12.88671875" style="5" customWidth="1"/>
    <col min="24" max="24" width="20.6640625" style="5" bestFit="1" customWidth="1"/>
    <col min="25" max="25" width="15" style="5" customWidth="1"/>
    <col min="26" max="26" width="27.6640625" style="5" bestFit="1" customWidth="1"/>
    <col min="27" max="27" width="22.44140625" style="5" bestFit="1" customWidth="1"/>
    <col min="28" max="28" width="20.6640625" style="5" bestFit="1" customWidth="1"/>
    <col min="29" max="29" width="15.88671875" style="5" bestFit="1" customWidth="1"/>
    <col min="30" max="30" width="33.109375" style="5" bestFit="1" customWidth="1"/>
    <col min="31" max="31" width="20.5546875" style="5" bestFit="1" customWidth="1"/>
    <col min="32" max="32" width="13.33203125" style="5" bestFit="1" customWidth="1"/>
    <col min="33" max="33" width="18.33203125" style="5" bestFit="1" customWidth="1"/>
    <col min="34" max="34" width="35" style="5" bestFit="1" customWidth="1"/>
    <col min="35" max="35" width="25.33203125" style="5" bestFit="1" customWidth="1"/>
    <col min="36" max="36" width="11.44140625" style="5" bestFit="1" customWidth="1"/>
    <col min="37" max="37" width="23.6640625" style="5" bestFit="1" customWidth="1"/>
    <col min="38" max="38" width="15.44140625" style="5" bestFit="1" customWidth="1"/>
    <col min="39" max="39" width="29.33203125" style="5" bestFit="1" customWidth="1"/>
    <col min="40" max="40" width="23.5546875" style="5" bestFit="1" customWidth="1"/>
    <col min="41" max="41" width="23.33203125" style="5" bestFit="1" customWidth="1"/>
    <col min="42" max="42" width="27.5546875" style="5" bestFit="1" customWidth="1"/>
    <col min="43" max="43" width="33.109375" style="5" bestFit="1" customWidth="1"/>
    <col min="44" max="44" width="28.88671875" style="5" bestFit="1" customWidth="1"/>
    <col min="45" max="45" width="16" style="5" customWidth="1"/>
    <col min="46" max="46" width="14.44140625" style="5" bestFit="1" customWidth="1"/>
    <col min="47" max="47" width="23.5546875" style="5" bestFit="1" customWidth="1"/>
    <col min="48" max="48" width="14.5546875" style="5" customWidth="1"/>
    <col min="49" max="49" width="24.109375" style="5" bestFit="1" customWidth="1"/>
    <col min="50" max="50" width="27.5546875" style="5" bestFit="1" customWidth="1"/>
    <col min="51" max="51" width="31.44140625" style="5" bestFit="1" customWidth="1"/>
    <col min="52" max="52" width="18.33203125" style="5" bestFit="1" customWidth="1"/>
    <col min="53" max="53" width="32.6640625" style="5" bestFit="1" customWidth="1"/>
    <col min="54" max="54" width="26.33203125" style="5" bestFit="1" customWidth="1"/>
    <col min="55" max="55" width="17.5546875" style="5" customWidth="1"/>
    <col min="56" max="56" width="14.6640625" style="5" bestFit="1" customWidth="1"/>
    <col min="57" max="57" width="16.44140625" style="5" bestFit="1" customWidth="1"/>
    <col min="58" max="58" width="15.109375" style="5" bestFit="1" customWidth="1"/>
    <col min="59" max="59" width="25.33203125" style="5" bestFit="1" customWidth="1"/>
    <col min="60" max="60" width="28" style="5" bestFit="1" customWidth="1"/>
    <col min="61" max="61" width="20.88671875" style="5" bestFit="1" customWidth="1"/>
    <col min="62" max="62" width="19.33203125" style="5" bestFit="1" customWidth="1"/>
    <col min="63" max="63" width="17" style="5" bestFit="1" customWidth="1"/>
    <col min="64" max="64" width="27" style="5" bestFit="1" customWidth="1"/>
    <col min="65" max="65" width="12.6640625" style="5" bestFit="1" customWidth="1"/>
    <col min="66" max="66" width="18.109375" style="5" bestFit="1" customWidth="1"/>
    <col min="67" max="67" width="26.33203125" style="5" bestFit="1" customWidth="1"/>
    <col min="68" max="68" width="25" style="5" bestFit="1" customWidth="1"/>
    <col min="69" max="69" width="21.109375" style="5" bestFit="1" customWidth="1"/>
    <col min="70" max="70" width="17.88671875" style="5" customWidth="1"/>
    <col min="71" max="71" width="15.5546875" style="5" bestFit="1" customWidth="1"/>
    <col min="72" max="72" width="15.6640625" style="5" bestFit="1" customWidth="1"/>
    <col min="73" max="259" width="9.109375" style="5"/>
    <col min="260" max="260" width="0" style="5" hidden="1" customWidth="1"/>
    <col min="261" max="261" width="6.6640625" style="5" customWidth="1"/>
    <col min="262" max="262" width="30.6640625" style="5" bestFit="1" customWidth="1"/>
    <col min="263" max="263" width="31.44140625" style="5" customWidth="1"/>
    <col min="264" max="264" width="15.44140625" style="5" customWidth="1"/>
    <col min="265" max="265" width="19.6640625" style="5" customWidth="1"/>
    <col min="266" max="266" width="18.109375" style="5" customWidth="1"/>
    <col min="267" max="267" width="15.33203125" style="5" customWidth="1"/>
    <col min="268" max="515" width="9.109375" style="5"/>
    <col min="516" max="516" width="0" style="5" hidden="1" customWidth="1"/>
    <col min="517" max="517" width="6.6640625" style="5" customWidth="1"/>
    <col min="518" max="518" width="30.6640625" style="5" bestFit="1" customWidth="1"/>
    <col min="519" max="519" width="31.44140625" style="5" customWidth="1"/>
    <col min="520" max="520" width="15.44140625" style="5" customWidth="1"/>
    <col min="521" max="521" width="19.6640625" style="5" customWidth="1"/>
    <col min="522" max="522" width="18.109375" style="5" customWidth="1"/>
    <col min="523" max="523" width="15.33203125" style="5" customWidth="1"/>
    <col min="524" max="771" width="9.109375" style="5"/>
    <col min="772" max="772" width="0" style="5" hidden="1" customWidth="1"/>
    <col min="773" max="773" width="6.6640625" style="5" customWidth="1"/>
    <col min="774" max="774" width="30.6640625" style="5" bestFit="1" customWidth="1"/>
    <col min="775" max="775" width="31.44140625" style="5" customWidth="1"/>
    <col min="776" max="776" width="15.44140625" style="5" customWidth="1"/>
    <col min="777" max="777" width="19.6640625" style="5" customWidth="1"/>
    <col min="778" max="778" width="18.109375" style="5" customWidth="1"/>
    <col min="779" max="779" width="15.33203125" style="5" customWidth="1"/>
    <col min="780" max="1027" width="9.109375" style="5"/>
    <col min="1028" max="1028" width="0" style="5" hidden="1" customWidth="1"/>
    <col min="1029" max="1029" width="6.6640625" style="5" customWidth="1"/>
    <col min="1030" max="1030" width="30.6640625" style="5" bestFit="1" customWidth="1"/>
    <col min="1031" max="1031" width="31.44140625" style="5" customWidth="1"/>
    <col min="1032" max="1032" width="15.44140625" style="5" customWidth="1"/>
    <col min="1033" max="1033" width="19.6640625" style="5" customWidth="1"/>
    <col min="1034" max="1034" width="18.109375" style="5" customWidth="1"/>
    <col min="1035" max="1035" width="15.33203125" style="5" customWidth="1"/>
    <col min="1036" max="1283" width="9.109375" style="5"/>
    <col min="1284" max="1284" width="0" style="5" hidden="1" customWidth="1"/>
    <col min="1285" max="1285" width="6.6640625" style="5" customWidth="1"/>
    <col min="1286" max="1286" width="30.6640625" style="5" bestFit="1" customWidth="1"/>
    <col min="1287" max="1287" width="31.44140625" style="5" customWidth="1"/>
    <col min="1288" max="1288" width="15.44140625" style="5" customWidth="1"/>
    <col min="1289" max="1289" width="19.6640625" style="5" customWidth="1"/>
    <col min="1290" max="1290" width="18.109375" style="5" customWidth="1"/>
    <col min="1291" max="1291" width="15.33203125" style="5" customWidth="1"/>
    <col min="1292" max="1539" width="9.109375" style="5"/>
    <col min="1540" max="1540" width="0" style="5" hidden="1" customWidth="1"/>
    <col min="1541" max="1541" width="6.6640625" style="5" customWidth="1"/>
    <col min="1542" max="1542" width="30.6640625" style="5" bestFit="1" customWidth="1"/>
    <col min="1543" max="1543" width="31.44140625" style="5" customWidth="1"/>
    <col min="1544" max="1544" width="15.44140625" style="5" customWidth="1"/>
    <col min="1545" max="1545" width="19.6640625" style="5" customWidth="1"/>
    <col min="1546" max="1546" width="18.109375" style="5" customWidth="1"/>
    <col min="1547" max="1547" width="15.33203125" style="5" customWidth="1"/>
    <col min="1548" max="1795" width="9.109375" style="5"/>
    <col min="1796" max="1796" width="0" style="5" hidden="1" customWidth="1"/>
    <col min="1797" max="1797" width="6.6640625" style="5" customWidth="1"/>
    <col min="1798" max="1798" width="30.6640625" style="5" bestFit="1" customWidth="1"/>
    <col min="1799" max="1799" width="31.44140625" style="5" customWidth="1"/>
    <col min="1800" max="1800" width="15.44140625" style="5" customWidth="1"/>
    <col min="1801" max="1801" width="19.6640625" style="5" customWidth="1"/>
    <col min="1802" max="1802" width="18.109375" style="5" customWidth="1"/>
    <col min="1803" max="1803" width="15.33203125" style="5" customWidth="1"/>
    <col min="1804" max="2051" width="9.109375" style="5"/>
    <col min="2052" max="2052" width="0" style="5" hidden="1" customWidth="1"/>
    <col min="2053" max="2053" width="6.6640625" style="5" customWidth="1"/>
    <col min="2054" max="2054" width="30.6640625" style="5" bestFit="1" customWidth="1"/>
    <col min="2055" max="2055" width="31.44140625" style="5" customWidth="1"/>
    <col min="2056" max="2056" width="15.44140625" style="5" customWidth="1"/>
    <col min="2057" max="2057" width="19.6640625" style="5" customWidth="1"/>
    <col min="2058" max="2058" width="18.109375" style="5" customWidth="1"/>
    <col min="2059" max="2059" width="15.33203125" style="5" customWidth="1"/>
    <col min="2060" max="2307" width="9.109375" style="5"/>
    <col min="2308" max="2308" width="0" style="5" hidden="1" customWidth="1"/>
    <col min="2309" max="2309" width="6.6640625" style="5" customWidth="1"/>
    <col min="2310" max="2310" width="30.6640625" style="5" bestFit="1" customWidth="1"/>
    <col min="2311" max="2311" width="31.44140625" style="5" customWidth="1"/>
    <col min="2312" max="2312" width="15.44140625" style="5" customWidth="1"/>
    <col min="2313" max="2313" width="19.6640625" style="5" customWidth="1"/>
    <col min="2314" max="2314" width="18.109375" style="5" customWidth="1"/>
    <col min="2315" max="2315" width="15.33203125" style="5" customWidth="1"/>
    <col min="2316" max="2563" width="9.109375" style="5"/>
    <col min="2564" max="2564" width="0" style="5" hidden="1" customWidth="1"/>
    <col min="2565" max="2565" width="6.6640625" style="5" customWidth="1"/>
    <col min="2566" max="2566" width="30.6640625" style="5" bestFit="1" customWidth="1"/>
    <col min="2567" max="2567" width="31.44140625" style="5" customWidth="1"/>
    <col min="2568" max="2568" width="15.44140625" style="5" customWidth="1"/>
    <col min="2569" max="2569" width="19.6640625" style="5" customWidth="1"/>
    <col min="2570" max="2570" width="18.109375" style="5" customWidth="1"/>
    <col min="2571" max="2571" width="15.33203125" style="5" customWidth="1"/>
    <col min="2572" max="2819" width="9.109375" style="5"/>
    <col min="2820" max="2820" width="0" style="5" hidden="1" customWidth="1"/>
    <col min="2821" max="2821" width="6.6640625" style="5" customWidth="1"/>
    <col min="2822" max="2822" width="30.6640625" style="5" bestFit="1" customWidth="1"/>
    <col min="2823" max="2823" width="31.44140625" style="5" customWidth="1"/>
    <col min="2824" max="2824" width="15.44140625" style="5" customWidth="1"/>
    <col min="2825" max="2825" width="19.6640625" style="5" customWidth="1"/>
    <col min="2826" max="2826" width="18.109375" style="5" customWidth="1"/>
    <col min="2827" max="2827" width="15.33203125" style="5" customWidth="1"/>
    <col min="2828" max="3075" width="9.109375" style="5"/>
    <col min="3076" max="3076" width="0" style="5" hidden="1" customWidth="1"/>
    <col min="3077" max="3077" width="6.6640625" style="5" customWidth="1"/>
    <col min="3078" max="3078" width="30.6640625" style="5" bestFit="1" customWidth="1"/>
    <col min="3079" max="3079" width="31.44140625" style="5" customWidth="1"/>
    <col min="3080" max="3080" width="15.44140625" style="5" customWidth="1"/>
    <col min="3081" max="3081" width="19.6640625" style="5" customWidth="1"/>
    <col min="3082" max="3082" width="18.109375" style="5" customWidth="1"/>
    <col min="3083" max="3083" width="15.33203125" style="5" customWidth="1"/>
    <col min="3084" max="3331" width="9.109375" style="5"/>
    <col min="3332" max="3332" width="0" style="5" hidden="1" customWidth="1"/>
    <col min="3333" max="3333" width="6.6640625" style="5" customWidth="1"/>
    <col min="3334" max="3334" width="30.6640625" style="5" bestFit="1" customWidth="1"/>
    <col min="3335" max="3335" width="31.44140625" style="5" customWidth="1"/>
    <col min="3336" max="3336" width="15.44140625" style="5" customWidth="1"/>
    <col min="3337" max="3337" width="19.6640625" style="5" customWidth="1"/>
    <col min="3338" max="3338" width="18.109375" style="5" customWidth="1"/>
    <col min="3339" max="3339" width="15.33203125" style="5" customWidth="1"/>
    <col min="3340" max="3587" width="9.109375" style="5"/>
    <col min="3588" max="3588" width="0" style="5" hidden="1" customWidth="1"/>
    <col min="3589" max="3589" width="6.6640625" style="5" customWidth="1"/>
    <col min="3590" max="3590" width="30.6640625" style="5" bestFit="1" customWidth="1"/>
    <col min="3591" max="3591" width="31.44140625" style="5" customWidth="1"/>
    <col min="3592" max="3592" width="15.44140625" style="5" customWidth="1"/>
    <col min="3593" max="3593" width="19.6640625" style="5" customWidth="1"/>
    <col min="3594" max="3594" width="18.109375" style="5" customWidth="1"/>
    <col min="3595" max="3595" width="15.33203125" style="5" customWidth="1"/>
    <col min="3596" max="3843" width="9.109375" style="5"/>
    <col min="3844" max="3844" width="0" style="5" hidden="1" customWidth="1"/>
    <col min="3845" max="3845" width="6.6640625" style="5" customWidth="1"/>
    <col min="3846" max="3846" width="30.6640625" style="5" bestFit="1" customWidth="1"/>
    <col min="3847" max="3847" width="31.44140625" style="5" customWidth="1"/>
    <col min="3848" max="3848" width="15.44140625" style="5" customWidth="1"/>
    <col min="3849" max="3849" width="19.6640625" style="5" customWidth="1"/>
    <col min="3850" max="3850" width="18.109375" style="5" customWidth="1"/>
    <col min="3851" max="3851" width="15.33203125" style="5" customWidth="1"/>
    <col min="3852" max="4099" width="9.109375" style="5"/>
    <col min="4100" max="4100" width="0" style="5" hidden="1" customWidth="1"/>
    <col min="4101" max="4101" width="6.6640625" style="5" customWidth="1"/>
    <col min="4102" max="4102" width="30.6640625" style="5" bestFit="1" customWidth="1"/>
    <col min="4103" max="4103" width="31.44140625" style="5" customWidth="1"/>
    <col min="4104" max="4104" width="15.44140625" style="5" customWidth="1"/>
    <col min="4105" max="4105" width="19.6640625" style="5" customWidth="1"/>
    <col min="4106" max="4106" width="18.109375" style="5" customWidth="1"/>
    <col min="4107" max="4107" width="15.33203125" style="5" customWidth="1"/>
    <col min="4108" max="4355" width="9.109375" style="5"/>
    <col min="4356" max="4356" width="0" style="5" hidden="1" customWidth="1"/>
    <col min="4357" max="4357" width="6.6640625" style="5" customWidth="1"/>
    <col min="4358" max="4358" width="30.6640625" style="5" bestFit="1" customWidth="1"/>
    <col min="4359" max="4359" width="31.44140625" style="5" customWidth="1"/>
    <col min="4360" max="4360" width="15.44140625" style="5" customWidth="1"/>
    <col min="4361" max="4361" width="19.6640625" style="5" customWidth="1"/>
    <col min="4362" max="4362" width="18.109375" style="5" customWidth="1"/>
    <col min="4363" max="4363" width="15.33203125" style="5" customWidth="1"/>
    <col min="4364" max="4611" width="9.109375" style="5"/>
    <col min="4612" max="4612" width="0" style="5" hidden="1" customWidth="1"/>
    <col min="4613" max="4613" width="6.6640625" style="5" customWidth="1"/>
    <col min="4614" max="4614" width="30.6640625" style="5" bestFit="1" customWidth="1"/>
    <col min="4615" max="4615" width="31.44140625" style="5" customWidth="1"/>
    <col min="4616" max="4616" width="15.44140625" style="5" customWidth="1"/>
    <col min="4617" max="4617" width="19.6640625" style="5" customWidth="1"/>
    <col min="4618" max="4618" width="18.109375" style="5" customWidth="1"/>
    <col min="4619" max="4619" width="15.33203125" style="5" customWidth="1"/>
    <col min="4620" max="4867" width="9.109375" style="5"/>
    <col min="4868" max="4868" width="0" style="5" hidden="1" customWidth="1"/>
    <col min="4869" max="4869" width="6.6640625" style="5" customWidth="1"/>
    <col min="4870" max="4870" width="30.6640625" style="5" bestFit="1" customWidth="1"/>
    <col min="4871" max="4871" width="31.44140625" style="5" customWidth="1"/>
    <col min="4872" max="4872" width="15.44140625" style="5" customWidth="1"/>
    <col min="4873" max="4873" width="19.6640625" style="5" customWidth="1"/>
    <col min="4874" max="4874" width="18.109375" style="5" customWidth="1"/>
    <col min="4875" max="4875" width="15.33203125" style="5" customWidth="1"/>
    <col min="4876" max="5123" width="9.109375" style="5"/>
    <col min="5124" max="5124" width="0" style="5" hidden="1" customWidth="1"/>
    <col min="5125" max="5125" width="6.6640625" style="5" customWidth="1"/>
    <col min="5126" max="5126" width="30.6640625" style="5" bestFit="1" customWidth="1"/>
    <col min="5127" max="5127" width="31.44140625" style="5" customWidth="1"/>
    <col min="5128" max="5128" width="15.44140625" style="5" customWidth="1"/>
    <col min="5129" max="5129" width="19.6640625" style="5" customWidth="1"/>
    <col min="5130" max="5130" width="18.109375" style="5" customWidth="1"/>
    <col min="5131" max="5131" width="15.33203125" style="5" customWidth="1"/>
    <col min="5132" max="5379" width="9.109375" style="5"/>
    <col min="5380" max="5380" width="0" style="5" hidden="1" customWidth="1"/>
    <col min="5381" max="5381" width="6.6640625" style="5" customWidth="1"/>
    <col min="5382" max="5382" width="30.6640625" style="5" bestFit="1" customWidth="1"/>
    <col min="5383" max="5383" width="31.44140625" style="5" customWidth="1"/>
    <col min="5384" max="5384" width="15.44140625" style="5" customWidth="1"/>
    <col min="5385" max="5385" width="19.6640625" style="5" customWidth="1"/>
    <col min="5386" max="5386" width="18.109375" style="5" customWidth="1"/>
    <col min="5387" max="5387" width="15.33203125" style="5" customWidth="1"/>
    <col min="5388" max="5635" width="9.109375" style="5"/>
    <col min="5636" max="5636" width="0" style="5" hidden="1" customWidth="1"/>
    <col min="5637" max="5637" width="6.6640625" style="5" customWidth="1"/>
    <col min="5638" max="5638" width="30.6640625" style="5" bestFit="1" customWidth="1"/>
    <col min="5639" max="5639" width="31.44140625" style="5" customWidth="1"/>
    <col min="5640" max="5640" width="15.44140625" style="5" customWidth="1"/>
    <col min="5641" max="5641" width="19.6640625" style="5" customWidth="1"/>
    <col min="5642" max="5642" width="18.109375" style="5" customWidth="1"/>
    <col min="5643" max="5643" width="15.33203125" style="5" customWidth="1"/>
    <col min="5644" max="5891" width="9.109375" style="5"/>
    <col min="5892" max="5892" width="0" style="5" hidden="1" customWidth="1"/>
    <col min="5893" max="5893" width="6.6640625" style="5" customWidth="1"/>
    <col min="5894" max="5894" width="30.6640625" style="5" bestFit="1" customWidth="1"/>
    <col min="5895" max="5895" width="31.44140625" style="5" customWidth="1"/>
    <col min="5896" max="5896" width="15.44140625" style="5" customWidth="1"/>
    <col min="5897" max="5897" width="19.6640625" style="5" customWidth="1"/>
    <col min="5898" max="5898" width="18.109375" style="5" customWidth="1"/>
    <col min="5899" max="5899" width="15.33203125" style="5" customWidth="1"/>
    <col min="5900" max="6147" width="9.109375" style="5"/>
    <col min="6148" max="6148" width="0" style="5" hidden="1" customWidth="1"/>
    <col min="6149" max="6149" width="6.6640625" style="5" customWidth="1"/>
    <col min="6150" max="6150" width="30.6640625" style="5" bestFit="1" customWidth="1"/>
    <col min="6151" max="6151" width="31.44140625" style="5" customWidth="1"/>
    <col min="6152" max="6152" width="15.44140625" style="5" customWidth="1"/>
    <col min="6153" max="6153" width="19.6640625" style="5" customWidth="1"/>
    <col min="6154" max="6154" width="18.109375" style="5" customWidth="1"/>
    <col min="6155" max="6155" width="15.33203125" style="5" customWidth="1"/>
    <col min="6156" max="6403" width="9.109375" style="5"/>
    <col min="6404" max="6404" width="0" style="5" hidden="1" customWidth="1"/>
    <col min="6405" max="6405" width="6.6640625" style="5" customWidth="1"/>
    <col min="6406" max="6406" width="30.6640625" style="5" bestFit="1" customWidth="1"/>
    <col min="6407" max="6407" width="31.44140625" style="5" customWidth="1"/>
    <col min="6408" max="6408" width="15.44140625" style="5" customWidth="1"/>
    <col min="6409" max="6409" width="19.6640625" style="5" customWidth="1"/>
    <col min="6410" max="6410" width="18.109375" style="5" customWidth="1"/>
    <col min="6411" max="6411" width="15.33203125" style="5" customWidth="1"/>
    <col min="6412" max="6659" width="9.109375" style="5"/>
    <col min="6660" max="6660" width="0" style="5" hidden="1" customWidth="1"/>
    <col min="6661" max="6661" width="6.6640625" style="5" customWidth="1"/>
    <col min="6662" max="6662" width="30.6640625" style="5" bestFit="1" customWidth="1"/>
    <col min="6663" max="6663" width="31.44140625" style="5" customWidth="1"/>
    <col min="6664" max="6664" width="15.44140625" style="5" customWidth="1"/>
    <col min="6665" max="6665" width="19.6640625" style="5" customWidth="1"/>
    <col min="6666" max="6666" width="18.109375" style="5" customWidth="1"/>
    <col min="6667" max="6667" width="15.33203125" style="5" customWidth="1"/>
    <col min="6668" max="6915" width="9.109375" style="5"/>
    <col min="6916" max="6916" width="0" style="5" hidden="1" customWidth="1"/>
    <col min="6917" max="6917" width="6.6640625" style="5" customWidth="1"/>
    <col min="6918" max="6918" width="30.6640625" style="5" bestFit="1" customWidth="1"/>
    <col min="6919" max="6919" width="31.44140625" style="5" customWidth="1"/>
    <col min="6920" max="6920" width="15.44140625" style="5" customWidth="1"/>
    <col min="6921" max="6921" width="19.6640625" style="5" customWidth="1"/>
    <col min="6922" max="6922" width="18.109375" style="5" customWidth="1"/>
    <col min="6923" max="6923" width="15.33203125" style="5" customWidth="1"/>
    <col min="6924" max="7171" width="9.109375" style="5"/>
    <col min="7172" max="7172" width="0" style="5" hidden="1" customWidth="1"/>
    <col min="7173" max="7173" width="6.6640625" style="5" customWidth="1"/>
    <col min="7174" max="7174" width="30.6640625" style="5" bestFit="1" customWidth="1"/>
    <col min="7175" max="7175" width="31.44140625" style="5" customWidth="1"/>
    <col min="7176" max="7176" width="15.44140625" style="5" customWidth="1"/>
    <col min="7177" max="7177" width="19.6640625" style="5" customWidth="1"/>
    <col min="7178" max="7178" width="18.109375" style="5" customWidth="1"/>
    <col min="7179" max="7179" width="15.33203125" style="5" customWidth="1"/>
    <col min="7180" max="7427" width="9.109375" style="5"/>
    <col min="7428" max="7428" width="0" style="5" hidden="1" customWidth="1"/>
    <col min="7429" max="7429" width="6.6640625" style="5" customWidth="1"/>
    <col min="7430" max="7430" width="30.6640625" style="5" bestFit="1" customWidth="1"/>
    <col min="7431" max="7431" width="31.44140625" style="5" customWidth="1"/>
    <col min="7432" max="7432" width="15.44140625" style="5" customWidth="1"/>
    <col min="7433" max="7433" width="19.6640625" style="5" customWidth="1"/>
    <col min="7434" max="7434" width="18.109375" style="5" customWidth="1"/>
    <col min="7435" max="7435" width="15.33203125" style="5" customWidth="1"/>
    <col min="7436" max="7683" width="9.109375" style="5"/>
    <col min="7684" max="7684" width="0" style="5" hidden="1" customWidth="1"/>
    <col min="7685" max="7685" width="6.6640625" style="5" customWidth="1"/>
    <col min="7686" max="7686" width="30.6640625" style="5" bestFit="1" customWidth="1"/>
    <col min="7687" max="7687" width="31.44140625" style="5" customWidth="1"/>
    <col min="7688" max="7688" width="15.44140625" style="5" customWidth="1"/>
    <col min="7689" max="7689" width="19.6640625" style="5" customWidth="1"/>
    <col min="7690" max="7690" width="18.109375" style="5" customWidth="1"/>
    <col min="7691" max="7691" width="15.33203125" style="5" customWidth="1"/>
    <col min="7692" max="7939" width="9.109375" style="5"/>
    <col min="7940" max="7940" width="0" style="5" hidden="1" customWidth="1"/>
    <col min="7941" max="7941" width="6.6640625" style="5" customWidth="1"/>
    <col min="7942" max="7942" width="30.6640625" style="5" bestFit="1" customWidth="1"/>
    <col min="7943" max="7943" width="31.44140625" style="5" customWidth="1"/>
    <col min="7944" max="7944" width="15.44140625" style="5" customWidth="1"/>
    <col min="7945" max="7945" width="19.6640625" style="5" customWidth="1"/>
    <col min="7946" max="7946" width="18.109375" style="5" customWidth="1"/>
    <col min="7947" max="7947" width="15.33203125" style="5" customWidth="1"/>
    <col min="7948" max="8195" width="9.109375" style="5"/>
    <col min="8196" max="8196" width="0" style="5" hidden="1" customWidth="1"/>
    <col min="8197" max="8197" width="6.6640625" style="5" customWidth="1"/>
    <col min="8198" max="8198" width="30.6640625" style="5" bestFit="1" customWidth="1"/>
    <col min="8199" max="8199" width="31.44140625" style="5" customWidth="1"/>
    <col min="8200" max="8200" width="15.44140625" style="5" customWidth="1"/>
    <col min="8201" max="8201" width="19.6640625" style="5" customWidth="1"/>
    <col min="8202" max="8202" width="18.109375" style="5" customWidth="1"/>
    <col min="8203" max="8203" width="15.33203125" style="5" customWidth="1"/>
    <col min="8204" max="8451" width="9.109375" style="5"/>
    <col min="8452" max="8452" width="0" style="5" hidden="1" customWidth="1"/>
    <col min="8453" max="8453" width="6.6640625" style="5" customWidth="1"/>
    <col min="8454" max="8454" width="30.6640625" style="5" bestFit="1" customWidth="1"/>
    <col min="8455" max="8455" width="31.44140625" style="5" customWidth="1"/>
    <col min="8456" max="8456" width="15.44140625" style="5" customWidth="1"/>
    <col min="8457" max="8457" width="19.6640625" style="5" customWidth="1"/>
    <col min="8458" max="8458" width="18.109375" style="5" customWidth="1"/>
    <col min="8459" max="8459" width="15.33203125" style="5" customWidth="1"/>
    <col min="8460" max="8707" width="9.109375" style="5"/>
    <col min="8708" max="8708" width="0" style="5" hidden="1" customWidth="1"/>
    <col min="8709" max="8709" width="6.6640625" style="5" customWidth="1"/>
    <col min="8710" max="8710" width="30.6640625" style="5" bestFit="1" customWidth="1"/>
    <col min="8711" max="8711" width="31.44140625" style="5" customWidth="1"/>
    <col min="8712" max="8712" width="15.44140625" style="5" customWidth="1"/>
    <col min="8713" max="8713" width="19.6640625" style="5" customWidth="1"/>
    <col min="8714" max="8714" width="18.109375" style="5" customWidth="1"/>
    <col min="8715" max="8715" width="15.33203125" style="5" customWidth="1"/>
    <col min="8716" max="8963" width="9.109375" style="5"/>
    <col min="8964" max="8964" width="0" style="5" hidden="1" customWidth="1"/>
    <col min="8965" max="8965" width="6.6640625" style="5" customWidth="1"/>
    <col min="8966" max="8966" width="30.6640625" style="5" bestFit="1" customWidth="1"/>
    <col min="8967" max="8967" width="31.44140625" style="5" customWidth="1"/>
    <col min="8968" max="8968" width="15.44140625" style="5" customWidth="1"/>
    <col min="8969" max="8969" width="19.6640625" style="5" customWidth="1"/>
    <col min="8970" max="8970" width="18.109375" style="5" customWidth="1"/>
    <col min="8971" max="8971" width="15.33203125" style="5" customWidth="1"/>
    <col min="8972" max="9219" width="9.109375" style="5"/>
    <col min="9220" max="9220" width="0" style="5" hidden="1" customWidth="1"/>
    <col min="9221" max="9221" width="6.6640625" style="5" customWidth="1"/>
    <col min="9222" max="9222" width="30.6640625" style="5" bestFit="1" customWidth="1"/>
    <col min="9223" max="9223" width="31.44140625" style="5" customWidth="1"/>
    <col min="9224" max="9224" width="15.44140625" style="5" customWidth="1"/>
    <col min="9225" max="9225" width="19.6640625" style="5" customWidth="1"/>
    <col min="9226" max="9226" width="18.109375" style="5" customWidth="1"/>
    <col min="9227" max="9227" width="15.33203125" style="5" customWidth="1"/>
    <col min="9228" max="9475" width="9.109375" style="5"/>
    <col min="9476" max="9476" width="0" style="5" hidden="1" customWidth="1"/>
    <col min="9477" max="9477" width="6.6640625" style="5" customWidth="1"/>
    <col min="9478" max="9478" width="30.6640625" style="5" bestFit="1" customWidth="1"/>
    <col min="9479" max="9479" width="31.44140625" style="5" customWidth="1"/>
    <col min="9480" max="9480" width="15.44140625" style="5" customWidth="1"/>
    <col min="9481" max="9481" width="19.6640625" style="5" customWidth="1"/>
    <col min="9482" max="9482" width="18.109375" style="5" customWidth="1"/>
    <col min="9483" max="9483" width="15.33203125" style="5" customWidth="1"/>
    <col min="9484" max="9731" width="9.109375" style="5"/>
    <col min="9732" max="9732" width="0" style="5" hidden="1" customWidth="1"/>
    <col min="9733" max="9733" width="6.6640625" style="5" customWidth="1"/>
    <col min="9734" max="9734" width="30.6640625" style="5" bestFit="1" customWidth="1"/>
    <col min="9735" max="9735" width="31.44140625" style="5" customWidth="1"/>
    <col min="9736" max="9736" width="15.44140625" style="5" customWidth="1"/>
    <col min="9737" max="9737" width="19.6640625" style="5" customWidth="1"/>
    <col min="9738" max="9738" width="18.109375" style="5" customWidth="1"/>
    <col min="9739" max="9739" width="15.33203125" style="5" customWidth="1"/>
    <col min="9740" max="9987" width="9.109375" style="5"/>
    <col min="9988" max="9988" width="0" style="5" hidden="1" customWidth="1"/>
    <col min="9989" max="9989" width="6.6640625" style="5" customWidth="1"/>
    <col min="9990" max="9990" width="30.6640625" style="5" bestFit="1" customWidth="1"/>
    <col min="9991" max="9991" width="31.44140625" style="5" customWidth="1"/>
    <col min="9992" max="9992" width="15.44140625" style="5" customWidth="1"/>
    <col min="9993" max="9993" width="19.6640625" style="5" customWidth="1"/>
    <col min="9994" max="9994" width="18.109375" style="5" customWidth="1"/>
    <col min="9995" max="9995" width="15.33203125" style="5" customWidth="1"/>
    <col min="9996" max="10243" width="9.109375" style="5"/>
    <col min="10244" max="10244" width="0" style="5" hidden="1" customWidth="1"/>
    <col min="10245" max="10245" width="6.6640625" style="5" customWidth="1"/>
    <col min="10246" max="10246" width="30.6640625" style="5" bestFit="1" customWidth="1"/>
    <col min="10247" max="10247" width="31.44140625" style="5" customWidth="1"/>
    <col min="10248" max="10248" width="15.44140625" style="5" customWidth="1"/>
    <col min="10249" max="10249" width="19.6640625" style="5" customWidth="1"/>
    <col min="10250" max="10250" width="18.109375" style="5" customWidth="1"/>
    <col min="10251" max="10251" width="15.33203125" style="5" customWidth="1"/>
    <col min="10252" max="10499" width="9.109375" style="5"/>
    <col min="10500" max="10500" width="0" style="5" hidden="1" customWidth="1"/>
    <col min="10501" max="10501" width="6.6640625" style="5" customWidth="1"/>
    <col min="10502" max="10502" width="30.6640625" style="5" bestFit="1" customWidth="1"/>
    <col min="10503" max="10503" width="31.44140625" style="5" customWidth="1"/>
    <col min="10504" max="10504" width="15.44140625" style="5" customWidth="1"/>
    <col min="10505" max="10505" width="19.6640625" style="5" customWidth="1"/>
    <col min="10506" max="10506" width="18.109375" style="5" customWidth="1"/>
    <col min="10507" max="10507" width="15.33203125" style="5" customWidth="1"/>
    <col min="10508" max="10755" width="9.109375" style="5"/>
    <col min="10756" max="10756" width="0" style="5" hidden="1" customWidth="1"/>
    <col min="10757" max="10757" width="6.6640625" style="5" customWidth="1"/>
    <col min="10758" max="10758" width="30.6640625" style="5" bestFit="1" customWidth="1"/>
    <col min="10759" max="10759" width="31.44140625" style="5" customWidth="1"/>
    <col min="10760" max="10760" width="15.44140625" style="5" customWidth="1"/>
    <col min="10761" max="10761" width="19.6640625" style="5" customWidth="1"/>
    <col min="10762" max="10762" width="18.109375" style="5" customWidth="1"/>
    <col min="10763" max="10763" width="15.33203125" style="5" customWidth="1"/>
    <col min="10764" max="11011" width="9.109375" style="5"/>
    <col min="11012" max="11012" width="0" style="5" hidden="1" customWidth="1"/>
    <col min="11013" max="11013" width="6.6640625" style="5" customWidth="1"/>
    <col min="11014" max="11014" width="30.6640625" style="5" bestFit="1" customWidth="1"/>
    <col min="11015" max="11015" width="31.44140625" style="5" customWidth="1"/>
    <col min="11016" max="11016" width="15.44140625" style="5" customWidth="1"/>
    <col min="11017" max="11017" width="19.6640625" style="5" customWidth="1"/>
    <col min="11018" max="11018" width="18.109375" style="5" customWidth="1"/>
    <col min="11019" max="11019" width="15.33203125" style="5" customWidth="1"/>
    <col min="11020" max="11267" width="9.109375" style="5"/>
    <col min="11268" max="11268" width="0" style="5" hidden="1" customWidth="1"/>
    <col min="11269" max="11269" width="6.6640625" style="5" customWidth="1"/>
    <col min="11270" max="11270" width="30.6640625" style="5" bestFit="1" customWidth="1"/>
    <col min="11271" max="11271" width="31.44140625" style="5" customWidth="1"/>
    <col min="11272" max="11272" width="15.44140625" style="5" customWidth="1"/>
    <col min="11273" max="11273" width="19.6640625" style="5" customWidth="1"/>
    <col min="11274" max="11274" width="18.109375" style="5" customWidth="1"/>
    <col min="11275" max="11275" width="15.33203125" style="5" customWidth="1"/>
    <col min="11276" max="11523" width="9.109375" style="5"/>
    <col min="11524" max="11524" width="0" style="5" hidden="1" customWidth="1"/>
    <col min="11525" max="11525" width="6.6640625" style="5" customWidth="1"/>
    <col min="11526" max="11526" width="30.6640625" style="5" bestFit="1" customWidth="1"/>
    <col min="11527" max="11527" width="31.44140625" style="5" customWidth="1"/>
    <col min="11528" max="11528" width="15.44140625" style="5" customWidth="1"/>
    <col min="11529" max="11529" width="19.6640625" style="5" customWidth="1"/>
    <col min="11530" max="11530" width="18.109375" style="5" customWidth="1"/>
    <col min="11531" max="11531" width="15.33203125" style="5" customWidth="1"/>
    <col min="11532" max="11779" width="9.109375" style="5"/>
    <col min="11780" max="11780" width="0" style="5" hidden="1" customWidth="1"/>
    <col min="11781" max="11781" width="6.6640625" style="5" customWidth="1"/>
    <col min="11782" max="11782" width="30.6640625" style="5" bestFit="1" customWidth="1"/>
    <col min="11783" max="11783" width="31.44140625" style="5" customWidth="1"/>
    <col min="11784" max="11784" width="15.44140625" style="5" customWidth="1"/>
    <col min="11785" max="11785" width="19.6640625" style="5" customWidth="1"/>
    <col min="11786" max="11786" width="18.109375" style="5" customWidth="1"/>
    <col min="11787" max="11787" width="15.33203125" style="5" customWidth="1"/>
    <col min="11788" max="12035" width="9.109375" style="5"/>
    <col min="12036" max="12036" width="0" style="5" hidden="1" customWidth="1"/>
    <col min="12037" max="12037" width="6.6640625" style="5" customWidth="1"/>
    <col min="12038" max="12038" width="30.6640625" style="5" bestFit="1" customWidth="1"/>
    <col min="12039" max="12039" width="31.44140625" style="5" customWidth="1"/>
    <col min="12040" max="12040" width="15.44140625" style="5" customWidth="1"/>
    <col min="12041" max="12041" width="19.6640625" style="5" customWidth="1"/>
    <col min="12042" max="12042" width="18.109375" style="5" customWidth="1"/>
    <col min="12043" max="12043" width="15.33203125" style="5" customWidth="1"/>
    <col min="12044" max="12291" width="9.109375" style="5"/>
    <col min="12292" max="12292" width="0" style="5" hidden="1" customWidth="1"/>
    <col min="12293" max="12293" width="6.6640625" style="5" customWidth="1"/>
    <col min="12294" max="12294" width="30.6640625" style="5" bestFit="1" customWidth="1"/>
    <col min="12295" max="12295" width="31.44140625" style="5" customWidth="1"/>
    <col min="12296" max="12296" width="15.44140625" style="5" customWidth="1"/>
    <col min="12297" max="12297" width="19.6640625" style="5" customWidth="1"/>
    <col min="12298" max="12298" width="18.109375" style="5" customWidth="1"/>
    <col min="12299" max="12299" width="15.33203125" style="5" customWidth="1"/>
    <col min="12300" max="12547" width="9.109375" style="5"/>
    <col min="12548" max="12548" width="0" style="5" hidden="1" customWidth="1"/>
    <col min="12549" max="12549" width="6.6640625" style="5" customWidth="1"/>
    <col min="12550" max="12550" width="30.6640625" style="5" bestFit="1" customWidth="1"/>
    <col min="12551" max="12551" width="31.44140625" style="5" customWidth="1"/>
    <col min="12552" max="12552" width="15.44140625" style="5" customWidth="1"/>
    <col min="12553" max="12553" width="19.6640625" style="5" customWidth="1"/>
    <col min="12554" max="12554" width="18.109375" style="5" customWidth="1"/>
    <col min="12555" max="12555" width="15.33203125" style="5" customWidth="1"/>
    <col min="12556" max="12803" width="9.109375" style="5"/>
    <col min="12804" max="12804" width="0" style="5" hidden="1" customWidth="1"/>
    <col min="12805" max="12805" width="6.6640625" style="5" customWidth="1"/>
    <col min="12806" max="12806" width="30.6640625" style="5" bestFit="1" customWidth="1"/>
    <col min="12807" max="12807" width="31.44140625" style="5" customWidth="1"/>
    <col min="12808" max="12808" width="15.44140625" style="5" customWidth="1"/>
    <col min="12809" max="12809" width="19.6640625" style="5" customWidth="1"/>
    <col min="12810" max="12810" width="18.109375" style="5" customWidth="1"/>
    <col min="12811" max="12811" width="15.33203125" style="5" customWidth="1"/>
    <col min="12812" max="13059" width="9.109375" style="5"/>
    <col min="13060" max="13060" width="0" style="5" hidden="1" customWidth="1"/>
    <col min="13061" max="13061" width="6.6640625" style="5" customWidth="1"/>
    <col min="13062" max="13062" width="30.6640625" style="5" bestFit="1" customWidth="1"/>
    <col min="13063" max="13063" width="31.44140625" style="5" customWidth="1"/>
    <col min="13064" max="13064" width="15.44140625" style="5" customWidth="1"/>
    <col min="13065" max="13065" width="19.6640625" style="5" customWidth="1"/>
    <col min="13066" max="13066" width="18.109375" style="5" customWidth="1"/>
    <col min="13067" max="13067" width="15.33203125" style="5" customWidth="1"/>
    <col min="13068" max="13315" width="9.109375" style="5"/>
    <col min="13316" max="13316" width="0" style="5" hidden="1" customWidth="1"/>
    <col min="13317" max="13317" width="6.6640625" style="5" customWidth="1"/>
    <col min="13318" max="13318" width="30.6640625" style="5" bestFit="1" customWidth="1"/>
    <col min="13319" max="13319" width="31.44140625" style="5" customWidth="1"/>
    <col min="13320" max="13320" width="15.44140625" style="5" customWidth="1"/>
    <col min="13321" max="13321" width="19.6640625" style="5" customWidth="1"/>
    <col min="13322" max="13322" width="18.109375" style="5" customWidth="1"/>
    <col min="13323" max="13323" width="15.33203125" style="5" customWidth="1"/>
    <col min="13324" max="13571" width="9.109375" style="5"/>
    <col min="13572" max="13572" width="0" style="5" hidden="1" customWidth="1"/>
    <col min="13573" max="13573" width="6.6640625" style="5" customWidth="1"/>
    <col min="13574" max="13574" width="30.6640625" style="5" bestFit="1" customWidth="1"/>
    <col min="13575" max="13575" width="31.44140625" style="5" customWidth="1"/>
    <col min="13576" max="13576" width="15.44140625" style="5" customWidth="1"/>
    <col min="13577" max="13577" width="19.6640625" style="5" customWidth="1"/>
    <col min="13578" max="13578" width="18.109375" style="5" customWidth="1"/>
    <col min="13579" max="13579" width="15.33203125" style="5" customWidth="1"/>
    <col min="13580" max="13827" width="9.109375" style="5"/>
    <col min="13828" max="13828" width="0" style="5" hidden="1" customWidth="1"/>
    <col min="13829" max="13829" width="6.6640625" style="5" customWidth="1"/>
    <col min="13830" max="13830" width="30.6640625" style="5" bestFit="1" customWidth="1"/>
    <col min="13831" max="13831" width="31.44140625" style="5" customWidth="1"/>
    <col min="13832" max="13832" width="15.44140625" style="5" customWidth="1"/>
    <col min="13833" max="13833" width="19.6640625" style="5" customWidth="1"/>
    <col min="13834" max="13834" width="18.109375" style="5" customWidth="1"/>
    <col min="13835" max="13835" width="15.33203125" style="5" customWidth="1"/>
    <col min="13836" max="14083" width="9.109375" style="5"/>
    <col min="14084" max="14084" width="0" style="5" hidden="1" customWidth="1"/>
    <col min="14085" max="14085" width="6.6640625" style="5" customWidth="1"/>
    <col min="14086" max="14086" width="30.6640625" style="5" bestFit="1" customWidth="1"/>
    <col min="14087" max="14087" width="31.44140625" style="5" customWidth="1"/>
    <col min="14088" max="14088" width="15.44140625" style="5" customWidth="1"/>
    <col min="14089" max="14089" width="19.6640625" style="5" customWidth="1"/>
    <col min="14090" max="14090" width="18.109375" style="5" customWidth="1"/>
    <col min="14091" max="14091" width="15.33203125" style="5" customWidth="1"/>
    <col min="14092" max="14339" width="9.109375" style="5"/>
    <col min="14340" max="14340" width="0" style="5" hidden="1" customWidth="1"/>
    <col min="14341" max="14341" width="6.6640625" style="5" customWidth="1"/>
    <col min="14342" max="14342" width="30.6640625" style="5" bestFit="1" customWidth="1"/>
    <col min="14343" max="14343" width="31.44140625" style="5" customWidth="1"/>
    <col min="14344" max="14344" width="15.44140625" style="5" customWidth="1"/>
    <col min="14345" max="14345" width="19.6640625" style="5" customWidth="1"/>
    <col min="14346" max="14346" width="18.109375" style="5" customWidth="1"/>
    <col min="14347" max="14347" width="15.33203125" style="5" customWidth="1"/>
    <col min="14348" max="14595" width="9.109375" style="5"/>
    <col min="14596" max="14596" width="0" style="5" hidden="1" customWidth="1"/>
    <col min="14597" max="14597" width="6.6640625" style="5" customWidth="1"/>
    <col min="14598" max="14598" width="30.6640625" style="5" bestFit="1" customWidth="1"/>
    <col min="14599" max="14599" width="31.44140625" style="5" customWidth="1"/>
    <col min="14600" max="14600" width="15.44140625" style="5" customWidth="1"/>
    <col min="14601" max="14601" width="19.6640625" style="5" customWidth="1"/>
    <col min="14602" max="14602" width="18.109375" style="5" customWidth="1"/>
    <col min="14603" max="14603" width="15.33203125" style="5" customWidth="1"/>
    <col min="14604" max="14851" width="9.109375" style="5"/>
    <col min="14852" max="14852" width="0" style="5" hidden="1" customWidth="1"/>
    <col min="14853" max="14853" width="6.6640625" style="5" customWidth="1"/>
    <col min="14854" max="14854" width="30.6640625" style="5" bestFit="1" customWidth="1"/>
    <col min="14855" max="14855" width="31.44140625" style="5" customWidth="1"/>
    <col min="14856" max="14856" width="15.44140625" style="5" customWidth="1"/>
    <col min="14857" max="14857" width="19.6640625" style="5" customWidth="1"/>
    <col min="14858" max="14858" width="18.109375" style="5" customWidth="1"/>
    <col min="14859" max="14859" width="15.33203125" style="5" customWidth="1"/>
    <col min="14860" max="15107" width="9.109375" style="5"/>
    <col min="15108" max="15108" width="0" style="5" hidden="1" customWidth="1"/>
    <col min="15109" max="15109" width="6.6640625" style="5" customWidth="1"/>
    <col min="15110" max="15110" width="30.6640625" style="5" bestFit="1" customWidth="1"/>
    <col min="15111" max="15111" width="31.44140625" style="5" customWidth="1"/>
    <col min="15112" max="15112" width="15.44140625" style="5" customWidth="1"/>
    <col min="15113" max="15113" width="19.6640625" style="5" customWidth="1"/>
    <col min="15114" max="15114" width="18.109375" style="5" customWidth="1"/>
    <col min="15115" max="15115" width="15.33203125" style="5" customWidth="1"/>
    <col min="15116" max="15363" width="9.109375" style="5"/>
    <col min="15364" max="15364" width="0" style="5" hidden="1" customWidth="1"/>
    <col min="15365" max="15365" width="6.6640625" style="5" customWidth="1"/>
    <col min="15366" max="15366" width="30.6640625" style="5" bestFit="1" customWidth="1"/>
    <col min="15367" max="15367" width="31.44140625" style="5" customWidth="1"/>
    <col min="15368" max="15368" width="15.44140625" style="5" customWidth="1"/>
    <col min="15369" max="15369" width="19.6640625" style="5" customWidth="1"/>
    <col min="15370" max="15370" width="18.109375" style="5" customWidth="1"/>
    <col min="15371" max="15371" width="15.33203125" style="5" customWidth="1"/>
    <col min="15372" max="15619" width="9.109375" style="5"/>
    <col min="15620" max="15620" width="0" style="5" hidden="1" customWidth="1"/>
    <col min="15621" max="15621" width="6.6640625" style="5" customWidth="1"/>
    <col min="15622" max="15622" width="30.6640625" style="5" bestFit="1" customWidth="1"/>
    <col min="15623" max="15623" width="31.44140625" style="5" customWidth="1"/>
    <col min="15624" max="15624" width="15.44140625" style="5" customWidth="1"/>
    <col min="15625" max="15625" width="19.6640625" style="5" customWidth="1"/>
    <col min="15626" max="15626" width="18.109375" style="5" customWidth="1"/>
    <col min="15627" max="15627" width="15.33203125" style="5" customWidth="1"/>
    <col min="15628" max="15875" width="9.109375" style="5"/>
    <col min="15876" max="15876" width="0" style="5" hidden="1" customWidth="1"/>
    <col min="15877" max="15877" width="6.6640625" style="5" customWidth="1"/>
    <col min="15878" max="15878" width="30.6640625" style="5" bestFit="1" customWidth="1"/>
    <col min="15879" max="15879" width="31.44140625" style="5" customWidth="1"/>
    <col min="15880" max="15880" width="15.44140625" style="5" customWidth="1"/>
    <col min="15881" max="15881" width="19.6640625" style="5" customWidth="1"/>
    <col min="15882" max="15882" width="18.109375" style="5" customWidth="1"/>
    <col min="15883" max="15883" width="15.33203125" style="5" customWidth="1"/>
    <col min="15884" max="16131" width="9.109375" style="5"/>
    <col min="16132" max="16132" width="0" style="5" hidden="1" customWidth="1"/>
    <col min="16133" max="16133" width="6.6640625" style="5" customWidth="1"/>
    <col min="16134" max="16134" width="30.6640625" style="5" bestFit="1" customWidth="1"/>
    <col min="16135" max="16135" width="31.44140625" style="5" customWidth="1"/>
    <col min="16136" max="16136" width="15.44140625" style="5" customWidth="1"/>
    <col min="16137" max="16137" width="19.6640625" style="5" customWidth="1"/>
    <col min="16138" max="16138" width="18.109375" style="5" customWidth="1"/>
    <col min="16139" max="16139" width="15.33203125" style="5" customWidth="1"/>
    <col min="16140" max="16384" width="9.109375" style="5"/>
  </cols>
  <sheetData>
    <row r="1" spans="1:199" ht="15.6" x14ac:dyDescent="0.3">
      <c r="B1" s="5"/>
      <c r="C1" s="3" t="s">
        <v>11</v>
      </c>
      <c r="U1" s="28" t="s">
        <v>674</v>
      </c>
      <c r="V1" s="7" t="s">
        <v>675</v>
      </c>
      <c r="W1" s="7" t="s">
        <v>676</v>
      </c>
      <c r="X1" s="7" t="s">
        <v>677</v>
      </c>
      <c r="Y1" s="7" t="s">
        <v>680</v>
      </c>
      <c r="Z1" s="5" t="s">
        <v>681</v>
      </c>
      <c r="AA1" s="5" t="s">
        <v>695</v>
      </c>
      <c r="AB1" s="5" t="s">
        <v>701</v>
      </c>
      <c r="AC1" s="5" t="s">
        <v>705</v>
      </c>
      <c r="AD1" s="5" t="s">
        <v>706</v>
      </c>
      <c r="AE1" s="5" t="s">
        <v>712</v>
      </c>
      <c r="AF1" s="5" t="s">
        <v>714</v>
      </c>
      <c r="AG1" s="5" t="s">
        <v>715</v>
      </c>
      <c r="AH1" s="5" t="s">
        <v>717</v>
      </c>
      <c r="AI1" s="5" t="s">
        <v>720</v>
      </c>
      <c r="AJ1" s="5" t="s">
        <v>726</v>
      </c>
      <c r="AK1" s="5" t="s">
        <v>727</v>
      </c>
      <c r="AL1" s="5" t="s">
        <v>729</v>
      </c>
      <c r="AM1" s="5" t="s">
        <v>736</v>
      </c>
      <c r="AN1" s="5" t="s">
        <v>738</v>
      </c>
      <c r="AO1" s="5" t="s">
        <v>741</v>
      </c>
      <c r="AP1" s="5" t="s">
        <v>744</v>
      </c>
      <c r="AQ1" s="5" t="s">
        <v>748</v>
      </c>
      <c r="AR1" s="5" t="s">
        <v>754</v>
      </c>
      <c r="AS1" s="5" t="s">
        <v>757</v>
      </c>
      <c r="AT1" s="5" t="s">
        <v>759</v>
      </c>
      <c r="AU1" s="5" t="s">
        <v>760</v>
      </c>
      <c r="AV1" s="5" t="s">
        <v>761</v>
      </c>
      <c r="AW1" s="5" t="s">
        <v>762</v>
      </c>
      <c r="AX1" s="5" t="s">
        <v>763</v>
      </c>
      <c r="AY1" s="5" t="s">
        <v>783</v>
      </c>
      <c r="AZ1" s="5" t="s">
        <v>784</v>
      </c>
      <c r="BA1" s="5" t="s">
        <v>785</v>
      </c>
      <c r="BB1" s="5" t="s">
        <v>786</v>
      </c>
      <c r="BC1" s="5" t="s">
        <v>787</v>
      </c>
      <c r="BD1" s="5" t="s">
        <v>788</v>
      </c>
      <c r="BE1" s="5" t="s">
        <v>789</v>
      </c>
      <c r="BF1" s="5" t="s">
        <v>794</v>
      </c>
      <c r="BG1" s="5" t="s">
        <v>796</v>
      </c>
      <c r="BH1" s="5" t="s">
        <v>804</v>
      </c>
      <c r="BI1" s="5" t="s">
        <v>805</v>
      </c>
      <c r="BJ1" s="5" t="s">
        <v>806</v>
      </c>
      <c r="BK1" s="5" t="s">
        <v>807</v>
      </c>
      <c r="BL1" s="5" t="s">
        <v>808</v>
      </c>
      <c r="BM1" s="5" t="s">
        <v>816</v>
      </c>
      <c r="BN1" s="5" t="s">
        <v>817</v>
      </c>
      <c r="BO1" s="5" t="s">
        <v>818</v>
      </c>
      <c r="BP1" s="5" t="s">
        <v>822</v>
      </c>
      <c r="BQ1" s="5" t="s">
        <v>823</v>
      </c>
      <c r="BR1" s="5" t="s">
        <v>828</v>
      </c>
      <c r="BS1" s="5" t="s">
        <v>830</v>
      </c>
      <c r="BT1" s="5" t="s">
        <v>832</v>
      </c>
    </row>
    <row r="2" spans="1:199" s="7" customFormat="1" ht="18" customHeight="1" x14ac:dyDescent="0.25">
      <c r="A2" s="6" t="s">
        <v>12</v>
      </c>
      <c r="B2" s="16" t="s">
        <v>673</v>
      </c>
      <c r="C2" s="16" t="s">
        <v>13</v>
      </c>
      <c r="D2" s="17" t="s">
        <v>14</v>
      </c>
      <c r="E2" s="17" t="s">
        <v>15</v>
      </c>
      <c r="F2" s="18" t="s">
        <v>16</v>
      </c>
      <c r="G2" s="18" t="s">
        <v>17</v>
      </c>
      <c r="H2" s="24" t="s">
        <v>18</v>
      </c>
      <c r="I2" s="24" t="s">
        <v>6</v>
      </c>
      <c r="J2" s="24" t="s">
        <v>7</v>
      </c>
      <c r="K2" s="24" t="s">
        <v>8</v>
      </c>
      <c r="L2" s="24" t="s">
        <v>615</v>
      </c>
      <c r="M2" s="21" t="s">
        <v>614</v>
      </c>
      <c r="N2" s="18" t="s">
        <v>734</v>
      </c>
      <c r="U2" s="27" t="s">
        <v>624</v>
      </c>
      <c r="V2" s="5" t="s">
        <v>19</v>
      </c>
      <c r="W2" s="5" t="s">
        <v>613</v>
      </c>
      <c r="X2" s="5" t="s">
        <v>678</v>
      </c>
      <c r="Y2" s="5" t="s">
        <v>35</v>
      </c>
      <c r="Z2" s="5" t="s">
        <v>685</v>
      </c>
      <c r="AA2" s="5" t="s">
        <v>114</v>
      </c>
      <c r="AB2" s="5" t="s">
        <v>703</v>
      </c>
      <c r="AC2" s="5" t="s">
        <v>152</v>
      </c>
      <c r="AD2" s="5" t="s">
        <v>707</v>
      </c>
      <c r="AE2" s="5" t="s">
        <v>204</v>
      </c>
      <c r="AF2" s="5" t="s">
        <v>613</v>
      </c>
      <c r="AG2" s="5" t="s">
        <v>219</v>
      </c>
      <c r="AH2" s="5" t="s">
        <v>718</v>
      </c>
      <c r="AI2" s="5" t="s">
        <v>724</v>
      </c>
      <c r="AJ2" s="5" t="s">
        <v>216</v>
      </c>
      <c r="AK2" s="5" t="s">
        <v>728</v>
      </c>
      <c r="AL2" s="5" t="s">
        <v>246</v>
      </c>
      <c r="AM2" s="5" t="s">
        <v>737</v>
      </c>
      <c r="AN2" s="5" t="s">
        <v>739</v>
      </c>
      <c r="AO2" s="5" t="s">
        <v>742</v>
      </c>
      <c r="AP2" s="5" t="s">
        <v>257</v>
      </c>
      <c r="AQ2" s="5" t="s">
        <v>302</v>
      </c>
      <c r="AR2" s="5" t="s">
        <v>326</v>
      </c>
      <c r="AS2" s="5" t="s">
        <v>337</v>
      </c>
      <c r="AT2" s="5" t="s">
        <v>334</v>
      </c>
      <c r="AU2" s="5" t="s">
        <v>764</v>
      </c>
      <c r="AV2" s="5" t="s">
        <v>365</v>
      </c>
      <c r="AW2" s="5" t="s">
        <v>766</v>
      </c>
      <c r="AX2" s="5" t="s">
        <v>366</v>
      </c>
      <c r="AY2" s="5" t="s">
        <v>773</v>
      </c>
      <c r="AZ2" s="5" t="s">
        <v>400</v>
      </c>
      <c r="BA2" s="5" t="s">
        <v>408</v>
      </c>
      <c r="BB2" s="5" t="s">
        <v>790</v>
      </c>
      <c r="BC2" s="5" t="s">
        <v>613</v>
      </c>
      <c r="BD2" s="5" t="s">
        <v>441</v>
      </c>
      <c r="BE2" s="5" t="s">
        <v>458</v>
      </c>
      <c r="BF2" s="5" t="s">
        <v>460</v>
      </c>
      <c r="BG2" s="5" t="s">
        <v>798</v>
      </c>
      <c r="BH2" s="5" t="s">
        <v>801</v>
      </c>
      <c r="BI2" s="5" t="s">
        <v>497</v>
      </c>
      <c r="BJ2" s="5" t="s">
        <v>809</v>
      </c>
      <c r="BK2" s="5" t="s">
        <v>810</v>
      </c>
      <c r="BL2" s="5" t="s">
        <v>813</v>
      </c>
      <c r="BM2" s="5" t="s">
        <v>545</v>
      </c>
      <c r="BN2" s="5" t="s">
        <v>567</v>
      </c>
      <c r="BO2" s="5" t="s">
        <v>551</v>
      </c>
      <c r="BP2" s="5" t="s">
        <v>824</v>
      </c>
      <c r="BQ2" s="5" t="s">
        <v>150</v>
      </c>
      <c r="BR2" s="5" t="s">
        <v>498</v>
      </c>
      <c r="BS2" s="5" t="s">
        <v>592</v>
      </c>
      <c r="BT2" s="5" t="s">
        <v>607</v>
      </c>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row>
    <row r="3" spans="1:199" x14ac:dyDescent="0.25">
      <c r="B3" s="10"/>
      <c r="C3" s="10" t="s">
        <v>624</v>
      </c>
      <c r="D3" s="11" t="s">
        <v>19</v>
      </c>
      <c r="E3" s="11" t="s">
        <v>20</v>
      </c>
      <c r="F3" s="12" t="s">
        <v>21</v>
      </c>
      <c r="G3" s="12" t="s">
        <v>21</v>
      </c>
      <c r="H3" s="25">
        <v>56</v>
      </c>
      <c r="I3" s="25">
        <v>13</v>
      </c>
      <c r="J3" s="25">
        <v>15</v>
      </c>
      <c r="K3" s="25">
        <v>23</v>
      </c>
      <c r="L3" s="25">
        <v>5</v>
      </c>
      <c r="M3" s="22">
        <f>Table1[[#This Row],[FY19 M&amp;IE Rate]]*0.75</f>
        <v>42</v>
      </c>
      <c r="N3" s="30" t="s">
        <v>735</v>
      </c>
      <c r="U3" s="10" t="s">
        <v>632</v>
      </c>
      <c r="V3" s="5" t="s">
        <v>22</v>
      </c>
      <c r="X3" s="5" t="s">
        <v>53</v>
      </c>
      <c r="Y3" s="5" t="s">
        <v>613</v>
      </c>
      <c r="Z3" s="5" t="s">
        <v>682</v>
      </c>
      <c r="AA3" s="5" t="s">
        <v>697</v>
      </c>
      <c r="AB3" s="5" t="s">
        <v>702</v>
      </c>
      <c r="AC3" s="5" t="s">
        <v>154</v>
      </c>
      <c r="AD3" s="5" t="s">
        <v>160</v>
      </c>
      <c r="AE3" s="5" t="s">
        <v>206</v>
      </c>
      <c r="AG3" s="5" t="s">
        <v>716</v>
      </c>
      <c r="AH3" s="5" t="s">
        <v>225</v>
      </c>
      <c r="AI3" s="5" t="s">
        <v>721</v>
      </c>
      <c r="AJ3" s="5" t="s">
        <v>217</v>
      </c>
      <c r="AK3" s="5" t="s">
        <v>244</v>
      </c>
      <c r="AL3" s="5" t="s">
        <v>247</v>
      </c>
      <c r="AM3" s="5" t="s">
        <v>253</v>
      </c>
      <c r="AN3" s="5" t="s">
        <v>740</v>
      </c>
      <c r="AO3" s="5" t="s">
        <v>283</v>
      </c>
      <c r="AP3" s="5" t="s">
        <v>747</v>
      </c>
      <c r="AQ3" s="5" t="s">
        <v>752</v>
      </c>
      <c r="AR3" s="5" t="s">
        <v>755</v>
      </c>
      <c r="AS3" s="5" t="s">
        <v>339</v>
      </c>
      <c r="AT3" s="5" t="s">
        <v>327</v>
      </c>
      <c r="AU3" s="5" t="s">
        <v>345</v>
      </c>
      <c r="AV3" s="5" t="s">
        <v>613</v>
      </c>
      <c r="AW3" s="5" t="s">
        <v>406</v>
      </c>
      <c r="AX3" s="5" t="s">
        <v>368</v>
      </c>
      <c r="AY3" s="5" t="s">
        <v>768</v>
      </c>
      <c r="AZ3" s="5" t="s">
        <v>402</v>
      </c>
      <c r="BA3" s="5" t="s">
        <v>775</v>
      </c>
      <c r="BB3" s="5" t="s">
        <v>791</v>
      </c>
      <c r="BD3" s="5" t="s">
        <v>442</v>
      </c>
      <c r="BE3" s="5" t="s">
        <v>613</v>
      </c>
      <c r="BF3" s="5" t="s">
        <v>462</v>
      </c>
      <c r="BG3" s="5" t="s">
        <v>474</v>
      </c>
      <c r="BH3" s="5" t="s">
        <v>803</v>
      </c>
      <c r="BI3" s="5" t="s">
        <v>498</v>
      </c>
      <c r="BJ3" s="5" t="s">
        <v>35</v>
      </c>
      <c r="BK3" s="5" t="s">
        <v>811</v>
      </c>
      <c r="BL3" s="5" t="s">
        <v>521</v>
      </c>
      <c r="BM3" s="5" t="s">
        <v>546</v>
      </c>
      <c r="BN3" s="5" t="s">
        <v>819</v>
      </c>
      <c r="BO3" s="5" t="s">
        <v>552</v>
      </c>
      <c r="BP3" s="5" t="s">
        <v>577</v>
      </c>
      <c r="BR3" s="5" t="s">
        <v>829</v>
      </c>
      <c r="BS3" s="5" t="s">
        <v>831</v>
      </c>
      <c r="BT3" s="5" t="s">
        <v>833</v>
      </c>
    </row>
    <row r="4" spans="1:199" x14ac:dyDescent="0.25">
      <c r="A4" s="8">
        <v>1</v>
      </c>
      <c r="B4" s="10"/>
      <c r="C4" s="10" t="s">
        <v>624</v>
      </c>
      <c r="D4" s="11" t="s">
        <v>22</v>
      </c>
      <c r="E4" s="11" t="s">
        <v>23</v>
      </c>
      <c r="F4" s="12" t="s">
        <v>24</v>
      </c>
      <c r="G4" s="12" t="s">
        <v>25</v>
      </c>
      <c r="H4" s="25">
        <v>61</v>
      </c>
      <c r="I4" s="25">
        <v>14</v>
      </c>
      <c r="J4" s="25">
        <v>16</v>
      </c>
      <c r="K4" s="25">
        <v>26</v>
      </c>
      <c r="L4" s="25">
        <v>5</v>
      </c>
      <c r="M4" s="22">
        <f>Table1[[#This Row],[FY19 M&amp;IE Rate]]*0.75</f>
        <v>45.75</v>
      </c>
      <c r="N4" s="25" t="s">
        <v>730</v>
      </c>
      <c r="U4" s="10" t="s">
        <v>627</v>
      </c>
      <c r="V4" s="5" t="s">
        <v>32</v>
      </c>
      <c r="X4" s="5" t="s">
        <v>679</v>
      </c>
      <c r="Z4" s="5" t="s">
        <v>683</v>
      </c>
      <c r="AA4" s="5" t="s">
        <v>117</v>
      </c>
      <c r="AB4" s="5" t="s">
        <v>146</v>
      </c>
      <c r="AC4" s="5" t="s">
        <v>156</v>
      </c>
      <c r="AD4" s="5" t="s">
        <v>164</v>
      </c>
      <c r="AE4" s="5" t="s">
        <v>208</v>
      </c>
      <c r="AG4" s="5" t="s">
        <v>613</v>
      </c>
      <c r="AH4" s="5" t="s">
        <v>719</v>
      </c>
      <c r="AI4" s="5" t="s">
        <v>725</v>
      </c>
      <c r="AJ4" s="5" t="s">
        <v>613</v>
      </c>
      <c r="AK4" s="5" t="s">
        <v>613</v>
      </c>
      <c r="AL4" s="5" t="s">
        <v>248</v>
      </c>
      <c r="AM4" s="5" t="s">
        <v>255</v>
      </c>
      <c r="AN4" s="5" t="s">
        <v>300</v>
      </c>
      <c r="AO4" s="5" t="s">
        <v>285</v>
      </c>
      <c r="AP4" s="5" t="s">
        <v>745</v>
      </c>
      <c r="AQ4" s="5" t="s">
        <v>306</v>
      </c>
      <c r="AR4" s="5" t="s">
        <v>756</v>
      </c>
      <c r="AS4" s="5" t="s">
        <v>758</v>
      </c>
      <c r="AT4" s="5" t="s">
        <v>613</v>
      </c>
      <c r="AU4" s="5" t="s">
        <v>765</v>
      </c>
      <c r="AW4" s="5" t="s">
        <v>613</v>
      </c>
      <c r="AX4" s="5" t="s">
        <v>355</v>
      </c>
      <c r="AY4" s="5" t="s">
        <v>769</v>
      </c>
      <c r="AZ4" s="5" t="s">
        <v>403</v>
      </c>
      <c r="BA4" s="5" t="s">
        <v>411</v>
      </c>
      <c r="BB4" s="5" t="s">
        <v>353</v>
      </c>
      <c r="BD4" s="5" t="s">
        <v>444</v>
      </c>
      <c r="BF4" s="5" t="s">
        <v>464</v>
      </c>
      <c r="BG4" s="5" t="s">
        <v>797</v>
      </c>
      <c r="BH4" s="5" t="s">
        <v>802</v>
      </c>
      <c r="BI4" s="5" t="s">
        <v>292</v>
      </c>
      <c r="BJ4" s="5" t="s">
        <v>508</v>
      </c>
      <c r="BK4" s="5" t="s">
        <v>513</v>
      </c>
      <c r="BL4" s="5" t="s">
        <v>523</v>
      </c>
      <c r="BM4" s="5" t="s">
        <v>547</v>
      </c>
      <c r="BN4" s="5" t="s">
        <v>570</v>
      </c>
      <c r="BO4" s="5" t="s">
        <v>553</v>
      </c>
      <c r="BP4" s="5" t="s">
        <v>825</v>
      </c>
      <c r="BR4" s="5" t="s">
        <v>613</v>
      </c>
      <c r="BS4" s="5" t="s">
        <v>596</v>
      </c>
      <c r="BT4" s="5" t="s">
        <v>611</v>
      </c>
    </row>
    <row r="5" spans="1:199" x14ac:dyDescent="0.25">
      <c r="A5" s="9">
        <v>2</v>
      </c>
      <c r="B5" s="10"/>
      <c r="C5" s="10" t="s">
        <v>624</v>
      </c>
      <c r="D5" s="11" t="s">
        <v>22</v>
      </c>
      <c r="E5" s="11" t="s">
        <v>23</v>
      </c>
      <c r="F5" s="12" t="s">
        <v>26</v>
      </c>
      <c r="G5" s="12" t="s">
        <v>27</v>
      </c>
      <c r="H5" s="25">
        <v>61</v>
      </c>
      <c r="I5" s="25">
        <v>14</v>
      </c>
      <c r="J5" s="25">
        <v>16</v>
      </c>
      <c r="K5" s="25">
        <v>26</v>
      </c>
      <c r="L5" s="25">
        <v>5</v>
      </c>
      <c r="M5" s="22">
        <f>Table1[[#This Row],[FY19 M&amp;IE Rate]]*0.75</f>
        <v>45.75</v>
      </c>
      <c r="N5" s="25" t="s">
        <v>730</v>
      </c>
      <c r="U5" s="10" t="s">
        <v>625</v>
      </c>
      <c r="V5" s="5" t="s">
        <v>613</v>
      </c>
      <c r="X5" s="5" t="s">
        <v>43</v>
      </c>
      <c r="Z5" s="5" t="s">
        <v>61</v>
      </c>
      <c r="AA5" s="5" t="s">
        <v>119</v>
      </c>
      <c r="AB5" s="5" t="s">
        <v>147</v>
      </c>
      <c r="AC5" s="5" t="s">
        <v>613</v>
      </c>
      <c r="AD5" s="5" t="s">
        <v>166</v>
      </c>
      <c r="AE5" s="5" t="s">
        <v>713</v>
      </c>
      <c r="AH5" s="5" t="s">
        <v>229</v>
      </c>
      <c r="AI5" s="5" t="s">
        <v>722</v>
      </c>
      <c r="AL5" s="5" t="s">
        <v>250</v>
      </c>
      <c r="AM5" s="5" t="s">
        <v>613</v>
      </c>
      <c r="AN5" s="5" t="s">
        <v>613</v>
      </c>
      <c r="AO5" s="5" t="s">
        <v>286</v>
      </c>
      <c r="AP5" s="5" t="s">
        <v>263</v>
      </c>
      <c r="AQ5" s="5" t="s">
        <v>749</v>
      </c>
      <c r="AR5" s="5" t="s">
        <v>332</v>
      </c>
      <c r="AS5" s="5" t="s">
        <v>613</v>
      </c>
      <c r="AU5" s="5" t="s">
        <v>613</v>
      </c>
      <c r="AX5" s="5" t="s">
        <v>371</v>
      </c>
      <c r="AY5" s="5" t="s">
        <v>770</v>
      </c>
      <c r="AZ5" s="5" t="s">
        <v>613</v>
      </c>
      <c r="BA5" s="5" t="s">
        <v>780</v>
      </c>
      <c r="BB5" s="5" t="s">
        <v>190</v>
      </c>
      <c r="BD5" s="5" t="s">
        <v>446</v>
      </c>
      <c r="BF5" s="5" t="s">
        <v>795</v>
      </c>
      <c r="BG5" s="5" t="s">
        <v>412</v>
      </c>
      <c r="BH5" s="5" t="s">
        <v>613</v>
      </c>
      <c r="BI5" s="5" t="s">
        <v>501</v>
      </c>
      <c r="BJ5" s="29" t="s">
        <v>613</v>
      </c>
      <c r="BK5" s="5" t="s">
        <v>515</v>
      </c>
      <c r="BL5" s="5" t="s">
        <v>524</v>
      </c>
      <c r="BM5" s="5" t="s">
        <v>549</v>
      </c>
      <c r="BN5" s="5" t="s">
        <v>820</v>
      </c>
      <c r="BO5" s="5" t="s">
        <v>555</v>
      </c>
      <c r="BP5" s="5" t="s">
        <v>827</v>
      </c>
      <c r="BS5" s="5" t="s">
        <v>598</v>
      </c>
      <c r="BT5" s="5" t="s">
        <v>613</v>
      </c>
    </row>
    <row r="6" spans="1:199" x14ac:dyDescent="0.25">
      <c r="A6" s="9">
        <v>2</v>
      </c>
      <c r="B6" s="10"/>
      <c r="C6" s="10" t="s">
        <v>624</v>
      </c>
      <c r="D6" s="11" t="s">
        <v>22</v>
      </c>
      <c r="E6" s="11" t="s">
        <v>23</v>
      </c>
      <c r="F6" s="12" t="s">
        <v>28</v>
      </c>
      <c r="G6" s="12" t="s">
        <v>29</v>
      </c>
      <c r="H6" s="25">
        <v>61</v>
      </c>
      <c r="I6" s="25">
        <v>14</v>
      </c>
      <c r="J6" s="25">
        <v>16</v>
      </c>
      <c r="K6" s="25">
        <v>26</v>
      </c>
      <c r="L6" s="25">
        <v>5</v>
      </c>
      <c r="M6" s="22">
        <f>Table1[[#This Row],[FY19 M&amp;IE Rate]]*0.75</f>
        <v>45.75</v>
      </c>
      <c r="N6" s="25" t="s">
        <v>730</v>
      </c>
      <c r="U6" s="10" t="s">
        <v>628</v>
      </c>
      <c r="X6" s="5" t="s">
        <v>51</v>
      </c>
      <c r="Z6" s="5" t="s">
        <v>688</v>
      </c>
      <c r="AA6" s="5" t="s">
        <v>698</v>
      </c>
      <c r="AB6" s="5" t="s">
        <v>704</v>
      </c>
      <c r="AD6" s="5" t="s">
        <v>168</v>
      </c>
      <c r="AE6" s="5" t="s">
        <v>212</v>
      </c>
      <c r="AH6" s="5" t="s">
        <v>613</v>
      </c>
      <c r="AI6" s="5" t="s">
        <v>723</v>
      </c>
      <c r="AL6" s="5" t="s">
        <v>613</v>
      </c>
      <c r="AO6" s="5" t="s">
        <v>743</v>
      </c>
      <c r="AP6" s="5" t="s">
        <v>265</v>
      </c>
      <c r="AQ6" s="5" t="s">
        <v>753</v>
      </c>
      <c r="AR6" s="5" t="s">
        <v>613</v>
      </c>
      <c r="AX6" s="5" t="s">
        <v>767</v>
      </c>
      <c r="AY6" s="5" t="s">
        <v>387</v>
      </c>
      <c r="BA6" s="5" t="s">
        <v>415</v>
      </c>
      <c r="BB6" s="5" t="s">
        <v>355</v>
      </c>
      <c r="BD6" s="5" t="s">
        <v>448</v>
      </c>
      <c r="BF6" s="5" t="s">
        <v>467</v>
      </c>
      <c r="BG6" s="5" t="s">
        <v>477</v>
      </c>
      <c r="BI6" s="5" t="s">
        <v>503</v>
      </c>
      <c r="BK6" s="5" t="s">
        <v>517</v>
      </c>
      <c r="BL6" s="5" t="s">
        <v>526</v>
      </c>
      <c r="BM6" s="29" t="s">
        <v>613</v>
      </c>
      <c r="BN6" s="5" t="s">
        <v>573</v>
      </c>
      <c r="BO6" s="5" t="s">
        <v>556</v>
      </c>
      <c r="BP6" s="5" t="s">
        <v>826</v>
      </c>
      <c r="BS6" s="5" t="s">
        <v>599</v>
      </c>
    </row>
    <row r="7" spans="1:199" x14ac:dyDescent="0.25">
      <c r="A7" s="9">
        <v>2</v>
      </c>
      <c r="B7" s="10"/>
      <c r="C7" s="10" t="s">
        <v>624</v>
      </c>
      <c r="D7" s="11" t="s">
        <v>22</v>
      </c>
      <c r="E7" s="11" t="s">
        <v>23</v>
      </c>
      <c r="F7" s="12" t="s">
        <v>30</v>
      </c>
      <c r="G7" s="12" t="s">
        <v>31</v>
      </c>
      <c r="H7" s="25">
        <v>61</v>
      </c>
      <c r="I7" s="25">
        <v>14</v>
      </c>
      <c r="J7" s="25">
        <v>16</v>
      </c>
      <c r="K7" s="25">
        <v>26</v>
      </c>
      <c r="L7" s="25">
        <v>5</v>
      </c>
      <c r="M7" s="22">
        <f>Table1[[#This Row],[FY19 M&amp;IE Rate]]*0.75</f>
        <v>45.75</v>
      </c>
      <c r="N7" s="25" t="s">
        <v>730</v>
      </c>
      <c r="U7" s="10" t="s">
        <v>629</v>
      </c>
      <c r="X7" s="5" t="s">
        <v>613</v>
      </c>
      <c r="Z7" s="5" t="s">
        <v>65</v>
      </c>
      <c r="AA7" s="5" t="s">
        <v>699</v>
      </c>
      <c r="AB7" s="5" t="s">
        <v>613</v>
      </c>
      <c r="AD7" s="5" t="s">
        <v>170</v>
      </c>
      <c r="AE7" s="5" t="s">
        <v>214</v>
      </c>
      <c r="AI7" s="5" t="s">
        <v>240</v>
      </c>
      <c r="AO7" s="5" t="s">
        <v>290</v>
      </c>
      <c r="AP7" s="5" t="s">
        <v>267</v>
      </c>
      <c r="AQ7" s="5" t="s">
        <v>311</v>
      </c>
      <c r="AX7" s="5" t="s">
        <v>375</v>
      </c>
      <c r="AY7" s="5" t="s">
        <v>771</v>
      </c>
      <c r="BA7" s="5" t="s">
        <v>417</v>
      </c>
      <c r="BB7" s="5" t="s">
        <v>356</v>
      </c>
      <c r="BD7" s="5" t="s">
        <v>792</v>
      </c>
      <c r="BF7" s="5" t="s">
        <v>300</v>
      </c>
      <c r="BG7" s="5" t="s">
        <v>479</v>
      </c>
      <c r="BI7" s="5" t="s">
        <v>613</v>
      </c>
      <c r="BK7" s="5" t="s">
        <v>613</v>
      </c>
      <c r="BL7" s="5" t="s">
        <v>216</v>
      </c>
      <c r="BN7" s="29" t="s">
        <v>613</v>
      </c>
      <c r="BO7" s="5" t="s">
        <v>209</v>
      </c>
      <c r="BP7" s="5" t="s">
        <v>585</v>
      </c>
      <c r="BS7" s="5" t="s">
        <v>601</v>
      </c>
    </row>
    <row r="8" spans="1:199" x14ac:dyDescent="0.25">
      <c r="A8" s="9">
        <v>2</v>
      </c>
      <c r="B8" s="10"/>
      <c r="C8" s="10" t="s">
        <v>624</v>
      </c>
      <c r="D8" s="11" t="s">
        <v>32</v>
      </c>
      <c r="E8" s="11" t="s">
        <v>32</v>
      </c>
      <c r="F8" s="12" t="s">
        <v>24</v>
      </c>
      <c r="G8" s="12" t="s">
        <v>33</v>
      </c>
      <c r="H8" s="25">
        <v>61</v>
      </c>
      <c r="I8" s="25">
        <v>14</v>
      </c>
      <c r="J8" s="25">
        <v>16</v>
      </c>
      <c r="K8" s="25">
        <v>26</v>
      </c>
      <c r="L8" s="25">
        <v>5</v>
      </c>
      <c r="M8" s="22">
        <f>Table1[[#This Row],[FY19 M&amp;IE Rate]]*0.75</f>
        <v>45.75</v>
      </c>
      <c r="N8" s="25" t="s">
        <v>730</v>
      </c>
      <c r="U8" s="10" t="s">
        <v>630</v>
      </c>
      <c r="Z8" s="5" t="s">
        <v>66</v>
      </c>
      <c r="AA8" s="5" t="s">
        <v>126</v>
      </c>
      <c r="AD8" s="5" t="s">
        <v>711</v>
      </c>
      <c r="AE8" s="5" t="s">
        <v>613</v>
      </c>
      <c r="AI8" s="5" t="s">
        <v>613</v>
      </c>
      <c r="AO8" s="5" t="s">
        <v>292</v>
      </c>
      <c r="AP8" s="5" t="s">
        <v>269</v>
      </c>
      <c r="AQ8" s="5" t="s">
        <v>750</v>
      </c>
      <c r="AX8" s="5" t="s">
        <v>377</v>
      </c>
      <c r="AY8" s="5" t="s">
        <v>391</v>
      </c>
      <c r="BA8" s="5" t="s">
        <v>419</v>
      </c>
      <c r="BB8" s="5" t="s">
        <v>358</v>
      </c>
      <c r="BD8" s="5" t="s">
        <v>452</v>
      </c>
      <c r="BF8" s="5" t="s">
        <v>470</v>
      </c>
      <c r="BG8" s="5" t="s">
        <v>481</v>
      </c>
      <c r="BL8" s="5" t="s">
        <v>118</v>
      </c>
      <c r="BO8" s="5" t="s">
        <v>559</v>
      </c>
      <c r="BP8" s="5" t="s">
        <v>587</v>
      </c>
      <c r="BS8" s="5" t="s">
        <v>603</v>
      </c>
    </row>
    <row r="9" spans="1:199" x14ac:dyDescent="0.25">
      <c r="A9" s="8">
        <v>460</v>
      </c>
      <c r="B9" s="10"/>
      <c r="C9" s="10" t="s">
        <v>624</v>
      </c>
      <c r="D9" s="11" t="s">
        <v>32</v>
      </c>
      <c r="E9" s="11" t="s">
        <v>32</v>
      </c>
      <c r="F9" s="12" t="s">
        <v>34</v>
      </c>
      <c r="G9" s="12" t="s">
        <v>25</v>
      </c>
      <c r="H9" s="25">
        <v>61</v>
      </c>
      <c r="I9" s="25">
        <v>14</v>
      </c>
      <c r="J9" s="25">
        <v>16</v>
      </c>
      <c r="K9" s="25">
        <v>26</v>
      </c>
      <c r="L9" s="25">
        <v>5</v>
      </c>
      <c r="M9" s="22">
        <f>Table1[[#This Row],[FY19 M&amp;IE Rate]]*0.75</f>
        <v>45.75</v>
      </c>
      <c r="N9" s="25" t="s">
        <v>730</v>
      </c>
      <c r="U9" s="10" t="s">
        <v>476</v>
      </c>
      <c r="Z9" s="5" t="s">
        <v>68</v>
      </c>
      <c r="AA9" s="5" t="s">
        <v>127</v>
      </c>
      <c r="AD9" s="5" t="s">
        <v>174</v>
      </c>
      <c r="AO9" s="5" t="s">
        <v>294</v>
      </c>
      <c r="AP9" s="5" t="s">
        <v>270</v>
      </c>
      <c r="AQ9" s="5" t="s">
        <v>315</v>
      </c>
      <c r="AX9" s="5" t="s">
        <v>613</v>
      </c>
      <c r="AY9" s="5" t="s">
        <v>772</v>
      </c>
      <c r="BA9" s="5" t="s">
        <v>421</v>
      </c>
      <c r="BB9" s="5" t="s">
        <v>360</v>
      </c>
      <c r="BD9" s="5" t="s">
        <v>793</v>
      </c>
      <c r="BF9" s="5" t="s">
        <v>613</v>
      </c>
      <c r="BG9" s="5" t="s">
        <v>482</v>
      </c>
      <c r="BL9" s="5" t="s">
        <v>529</v>
      </c>
      <c r="BO9" s="5" t="s">
        <v>561</v>
      </c>
      <c r="BP9" s="5" t="s">
        <v>588</v>
      </c>
      <c r="BS9" s="5" t="s">
        <v>613</v>
      </c>
    </row>
    <row r="10" spans="1:199" x14ac:dyDescent="0.25">
      <c r="A10" s="8">
        <v>460</v>
      </c>
      <c r="B10" s="10"/>
      <c r="C10" s="10" t="s">
        <v>624</v>
      </c>
      <c r="D10" s="11" t="s">
        <v>32</v>
      </c>
      <c r="E10" s="11" t="s">
        <v>32</v>
      </c>
      <c r="F10" s="12" t="s">
        <v>26</v>
      </c>
      <c r="G10" s="12" t="s">
        <v>31</v>
      </c>
      <c r="H10" s="25">
        <v>61</v>
      </c>
      <c r="I10" s="25">
        <v>14</v>
      </c>
      <c r="J10" s="25">
        <v>16</v>
      </c>
      <c r="K10" s="25">
        <v>26</v>
      </c>
      <c r="L10" s="25">
        <v>5</v>
      </c>
      <c r="M10" s="22">
        <f>Table1[[#This Row],[FY19 M&amp;IE Rate]]*0.75</f>
        <v>45.75</v>
      </c>
      <c r="N10" s="25" t="s">
        <v>730</v>
      </c>
      <c r="U10" s="10" t="s">
        <v>633</v>
      </c>
      <c r="Z10" s="5" t="s">
        <v>691</v>
      </c>
      <c r="AA10" s="5" t="s">
        <v>696</v>
      </c>
      <c r="AD10" s="5" t="s">
        <v>176</v>
      </c>
      <c r="AO10" s="5" t="s">
        <v>295</v>
      </c>
      <c r="AP10" s="5" t="s">
        <v>272</v>
      </c>
      <c r="AQ10" s="5" t="s">
        <v>317</v>
      </c>
      <c r="AY10" s="5" t="s">
        <v>395</v>
      </c>
      <c r="BA10" s="5" t="s">
        <v>422</v>
      </c>
      <c r="BB10" s="5" t="s">
        <v>362</v>
      </c>
      <c r="BD10" s="5" t="s">
        <v>456</v>
      </c>
      <c r="BG10" s="5" t="s">
        <v>799</v>
      </c>
      <c r="BL10" s="5" t="s">
        <v>814</v>
      </c>
      <c r="BO10" s="29" t="s">
        <v>563</v>
      </c>
      <c r="BP10" s="5" t="s">
        <v>590</v>
      </c>
    </row>
    <row r="11" spans="1:199" x14ac:dyDescent="0.25">
      <c r="A11" s="8">
        <v>460</v>
      </c>
      <c r="B11" s="10" t="s">
        <v>624</v>
      </c>
      <c r="C11" s="10" t="s">
        <v>624</v>
      </c>
      <c r="D11" s="11" t="s">
        <v>613</v>
      </c>
      <c r="E11" s="11"/>
      <c r="F11" s="12"/>
      <c r="G11" s="12"/>
      <c r="H11" s="25">
        <v>55</v>
      </c>
      <c r="I11" s="25">
        <v>13</v>
      </c>
      <c r="J11" s="25">
        <v>14</v>
      </c>
      <c r="K11" s="25">
        <v>23</v>
      </c>
      <c r="L11" s="25">
        <v>5</v>
      </c>
      <c r="M11" s="22">
        <f>Table1[[#This Row],[FY19 M&amp;IE Rate]]*0.75</f>
        <v>41.25</v>
      </c>
      <c r="N11" s="25" t="s">
        <v>626</v>
      </c>
      <c r="U11" s="10" t="s">
        <v>634</v>
      </c>
      <c r="Z11" s="5" t="s">
        <v>76</v>
      </c>
      <c r="AA11" s="5" t="s">
        <v>131</v>
      </c>
      <c r="AD11" s="5" t="s">
        <v>177</v>
      </c>
      <c r="AO11" s="5" t="s">
        <v>613</v>
      </c>
      <c r="AP11" s="5" t="s">
        <v>746</v>
      </c>
      <c r="AQ11" s="5" t="s">
        <v>318</v>
      </c>
      <c r="AY11" s="5" t="s">
        <v>774</v>
      </c>
      <c r="BA11" s="5" t="s">
        <v>424</v>
      </c>
      <c r="BB11" s="5" t="s">
        <v>156</v>
      </c>
      <c r="BD11" s="5" t="s">
        <v>457</v>
      </c>
      <c r="BG11" s="5" t="s">
        <v>485</v>
      </c>
      <c r="BL11" s="5" t="s">
        <v>815</v>
      </c>
      <c r="BO11" s="5" t="s">
        <v>821</v>
      </c>
      <c r="BP11" s="29" t="s">
        <v>613</v>
      </c>
    </row>
    <row r="12" spans="1:199" x14ac:dyDescent="0.25">
      <c r="A12" s="9">
        <v>6</v>
      </c>
      <c r="B12" s="10" t="s">
        <v>632</v>
      </c>
      <c r="C12" s="10" t="s">
        <v>632</v>
      </c>
      <c r="D12" s="11" t="s">
        <v>613</v>
      </c>
      <c r="E12" s="11"/>
      <c r="F12" s="12"/>
      <c r="G12" s="12"/>
      <c r="H12" s="25">
        <v>55</v>
      </c>
      <c r="I12" s="25">
        <v>13</v>
      </c>
      <c r="J12" s="25">
        <v>14</v>
      </c>
      <c r="K12" s="25">
        <v>23</v>
      </c>
      <c r="L12" s="25">
        <v>5</v>
      </c>
      <c r="M12" s="22">
        <f>Table1[[#This Row],[FY19 M&amp;IE Rate]]*0.75</f>
        <v>41.25</v>
      </c>
      <c r="N12" s="25" t="s">
        <v>626</v>
      </c>
      <c r="U12" s="10" t="s">
        <v>635</v>
      </c>
      <c r="Z12" s="5" t="s">
        <v>77</v>
      </c>
      <c r="AA12" s="5" t="s">
        <v>133</v>
      </c>
      <c r="AD12" s="5" t="s">
        <v>179</v>
      </c>
      <c r="AP12" s="5" t="s">
        <v>276</v>
      </c>
      <c r="AQ12" s="5" t="s">
        <v>319</v>
      </c>
      <c r="AY12" s="5" t="s">
        <v>398</v>
      </c>
      <c r="BA12" s="5" t="s">
        <v>779</v>
      </c>
      <c r="BB12" s="5" t="s">
        <v>613</v>
      </c>
      <c r="BD12" s="5" t="s">
        <v>613</v>
      </c>
      <c r="BG12" s="5" t="s">
        <v>486</v>
      </c>
      <c r="BL12" s="5" t="s">
        <v>534</v>
      </c>
      <c r="BO12" s="29" t="s">
        <v>613</v>
      </c>
    </row>
    <row r="13" spans="1:199" ht="26.4" x14ac:dyDescent="0.25">
      <c r="A13" s="8">
        <v>9</v>
      </c>
      <c r="B13" s="10"/>
      <c r="C13" s="10" t="s">
        <v>627</v>
      </c>
      <c r="D13" s="11" t="s">
        <v>37</v>
      </c>
      <c r="E13" s="11" t="s">
        <v>38</v>
      </c>
      <c r="F13" s="12" t="s">
        <v>24</v>
      </c>
      <c r="G13" s="12" t="s">
        <v>39</v>
      </c>
      <c r="H13" s="25">
        <v>66</v>
      </c>
      <c r="I13" s="25">
        <v>16</v>
      </c>
      <c r="J13" s="25">
        <v>17</v>
      </c>
      <c r="K13" s="25">
        <v>28</v>
      </c>
      <c r="L13" s="25">
        <v>5</v>
      </c>
      <c r="M13" s="22">
        <f>Table1[[#This Row],[FY19 M&amp;IE Rate]]*0.75</f>
        <v>49.5</v>
      </c>
      <c r="N13" s="25" t="s">
        <v>731</v>
      </c>
      <c r="U13" s="10" t="s">
        <v>637</v>
      </c>
      <c r="Z13" s="5" t="s">
        <v>78</v>
      </c>
      <c r="AA13" s="5" t="s">
        <v>700</v>
      </c>
      <c r="AD13" s="5" t="s">
        <v>181</v>
      </c>
      <c r="AP13" s="5" t="s">
        <v>278</v>
      </c>
      <c r="AQ13" s="5" t="s">
        <v>751</v>
      </c>
      <c r="AY13" s="29" t="s">
        <v>613</v>
      </c>
      <c r="BA13" s="5" t="s">
        <v>428</v>
      </c>
      <c r="BG13" s="5" t="s">
        <v>487</v>
      </c>
      <c r="BL13" s="5" t="s">
        <v>536</v>
      </c>
    </row>
    <row r="14" spans="1:199" ht="26.4" x14ac:dyDescent="0.25">
      <c r="A14" s="8">
        <v>9</v>
      </c>
      <c r="B14" s="10"/>
      <c r="C14" s="10" t="s">
        <v>627</v>
      </c>
      <c r="D14" s="11" t="s">
        <v>37</v>
      </c>
      <c r="E14" s="11" t="s">
        <v>38</v>
      </c>
      <c r="F14" s="12" t="s">
        <v>40</v>
      </c>
      <c r="G14" s="12" t="s">
        <v>25</v>
      </c>
      <c r="H14" s="25">
        <v>66</v>
      </c>
      <c r="I14" s="25">
        <v>16</v>
      </c>
      <c r="J14" s="25">
        <v>17</v>
      </c>
      <c r="K14" s="25">
        <v>28</v>
      </c>
      <c r="L14" s="25">
        <v>5</v>
      </c>
      <c r="M14" s="22">
        <f>Table1[[#This Row],[FY19 M&amp;IE Rate]]*0.75</f>
        <v>49.5</v>
      </c>
      <c r="N14" s="25" t="s">
        <v>731</v>
      </c>
      <c r="U14" s="10" t="s">
        <v>638</v>
      </c>
      <c r="Z14" s="5" t="s">
        <v>80</v>
      </c>
      <c r="AA14" s="5" t="s">
        <v>136</v>
      </c>
      <c r="AD14" s="5" t="s">
        <v>183</v>
      </c>
      <c r="AP14" s="5" t="s">
        <v>280</v>
      </c>
      <c r="AQ14" s="5" t="s">
        <v>322</v>
      </c>
      <c r="BA14" s="5" t="s">
        <v>781</v>
      </c>
      <c r="BG14" s="5" t="s">
        <v>489</v>
      </c>
      <c r="BL14" s="5" t="s">
        <v>812</v>
      </c>
    </row>
    <row r="15" spans="1:199" ht="26.4" x14ac:dyDescent="0.25">
      <c r="A15" s="8">
        <v>9</v>
      </c>
      <c r="B15" s="10"/>
      <c r="C15" s="10" t="s">
        <v>627</v>
      </c>
      <c r="D15" s="11" t="s">
        <v>37</v>
      </c>
      <c r="E15" s="11" t="s">
        <v>38</v>
      </c>
      <c r="F15" s="12" t="s">
        <v>26</v>
      </c>
      <c r="G15" s="12" t="s">
        <v>41</v>
      </c>
      <c r="H15" s="25">
        <v>66</v>
      </c>
      <c r="I15" s="25">
        <v>16</v>
      </c>
      <c r="J15" s="25">
        <v>17</v>
      </c>
      <c r="K15" s="25">
        <v>28</v>
      </c>
      <c r="L15" s="25">
        <v>5</v>
      </c>
      <c r="M15" s="22">
        <f>Table1[[#This Row],[FY19 M&amp;IE Rate]]*0.75</f>
        <v>49.5</v>
      </c>
      <c r="N15" s="25" t="s">
        <v>731</v>
      </c>
      <c r="U15" s="10" t="s">
        <v>639</v>
      </c>
      <c r="Z15" s="5" t="s">
        <v>82</v>
      </c>
      <c r="AA15" s="5" t="s">
        <v>138</v>
      </c>
      <c r="AD15" s="5" t="s">
        <v>185</v>
      </c>
      <c r="AP15" s="5" t="s">
        <v>613</v>
      </c>
      <c r="AQ15" s="5" t="s">
        <v>324</v>
      </c>
      <c r="BA15" s="5" t="s">
        <v>332</v>
      </c>
      <c r="BG15" s="5" t="s">
        <v>800</v>
      </c>
      <c r="BL15" s="5" t="s">
        <v>539</v>
      </c>
    </row>
    <row r="16" spans="1:199" ht="26.4" x14ac:dyDescent="0.25">
      <c r="A16" s="8">
        <v>9</v>
      </c>
      <c r="B16" s="10"/>
      <c r="C16" s="10" t="s">
        <v>627</v>
      </c>
      <c r="D16" s="11" t="s">
        <v>37</v>
      </c>
      <c r="E16" s="11" t="s">
        <v>38</v>
      </c>
      <c r="F16" s="12" t="s">
        <v>42</v>
      </c>
      <c r="G16" s="12" t="s">
        <v>31</v>
      </c>
      <c r="H16" s="25">
        <v>66</v>
      </c>
      <c r="I16" s="25">
        <v>16</v>
      </c>
      <c r="J16" s="25">
        <v>17</v>
      </c>
      <c r="K16" s="25">
        <v>28</v>
      </c>
      <c r="L16" s="25">
        <v>5</v>
      </c>
      <c r="M16" s="22">
        <f>Table1[[#This Row],[FY19 M&amp;IE Rate]]*0.75</f>
        <v>49.5</v>
      </c>
      <c r="N16" s="25" t="s">
        <v>731</v>
      </c>
      <c r="U16" s="10" t="s">
        <v>636</v>
      </c>
      <c r="Z16" s="5" t="s">
        <v>692</v>
      </c>
      <c r="AA16" s="5" t="s">
        <v>140</v>
      </c>
      <c r="AD16" s="5" t="s">
        <v>708</v>
      </c>
      <c r="AQ16" s="5" t="s">
        <v>613</v>
      </c>
      <c r="BA16" s="5" t="s">
        <v>776</v>
      </c>
      <c r="BG16" s="5" t="s">
        <v>613</v>
      </c>
      <c r="BL16" s="5" t="s">
        <v>541</v>
      </c>
    </row>
    <row r="17" spans="1:64" x14ac:dyDescent="0.25">
      <c r="A17" s="9">
        <v>8</v>
      </c>
      <c r="B17" s="10"/>
      <c r="C17" s="10" t="s">
        <v>627</v>
      </c>
      <c r="D17" s="11" t="s">
        <v>43</v>
      </c>
      <c r="E17" s="11" t="s">
        <v>44</v>
      </c>
      <c r="F17" s="12" t="s">
        <v>24</v>
      </c>
      <c r="G17" s="12" t="s">
        <v>39</v>
      </c>
      <c r="H17" s="25">
        <v>66</v>
      </c>
      <c r="I17" s="25">
        <v>16</v>
      </c>
      <c r="J17" s="25">
        <v>17</v>
      </c>
      <c r="K17" s="25">
        <v>28</v>
      </c>
      <c r="L17" s="25">
        <v>5</v>
      </c>
      <c r="M17" s="22">
        <f>Table1[[#This Row],[FY19 M&amp;IE Rate]]*0.75</f>
        <v>49.5</v>
      </c>
      <c r="N17" s="25" t="s">
        <v>731</v>
      </c>
      <c r="U17" s="10" t="s">
        <v>640</v>
      </c>
      <c r="Z17" s="5" t="s">
        <v>86</v>
      </c>
      <c r="AA17" s="29" t="s">
        <v>613</v>
      </c>
      <c r="AD17" s="5" t="s">
        <v>189</v>
      </c>
      <c r="BA17" s="5" t="s">
        <v>777</v>
      </c>
      <c r="BL17" s="5" t="s">
        <v>543</v>
      </c>
    </row>
    <row r="18" spans="1:64" x14ac:dyDescent="0.25">
      <c r="A18" s="9">
        <v>8</v>
      </c>
      <c r="B18" s="10"/>
      <c r="C18" s="10" t="s">
        <v>627</v>
      </c>
      <c r="D18" s="11" t="s">
        <v>43</v>
      </c>
      <c r="E18" s="11" t="s">
        <v>44</v>
      </c>
      <c r="F18" s="12" t="s">
        <v>40</v>
      </c>
      <c r="G18" s="12" t="s">
        <v>25</v>
      </c>
      <c r="H18" s="25">
        <v>66</v>
      </c>
      <c r="I18" s="25">
        <v>16</v>
      </c>
      <c r="J18" s="25">
        <v>17</v>
      </c>
      <c r="K18" s="25">
        <v>28</v>
      </c>
      <c r="L18" s="25">
        <v>5</v>
      </c>
      <c r="M18" s="22">
        <f>Table1[[#This Row],[FY19 M&amp;IE Rate]]*0.75</f>
        <v>49.5</v>
      </c>
      <c r="N18" s="25" t="s">
        <v>731</v>
      </c>
      <c r="U18" s="10" t="s">
        <v>641</v>
      </c>
      <c r="Z18" s="5" t="s">
        <v>87</v>
      </c>
      <c r="AD18" s="5" t="s">
        <v>191</v>
      </c>
      <c r="BA18" s="5" t="s">
        <v>782</v>
      </c>
      <c r="BL18" s="29" t="s">
        <v>613</v>
      </c>
    </row>
    <row r="19" spans="1:64" x14ac:dyDescent="0.25">
      <c r="A19" s="9">
        <v>8</v>
      </c>
      <c r="B19" s="10"/>
      <c r="C19" s="10" t="s">
        <v>627</v>
      </c>
      <c r="D19" s="11" t="s">
        <v>43</v>
      </c>
      <c r="E19" s="11" t="s">
        <v>44</v>
      </c>
      <c r="F19" s="12" t="s">
        <v>26</v>
      </c>
      <c r="G19" s="12" t="s">
        <v>31</v>
      </c>
      <c r="H19" s="25">
        <v>66</v>
      </c>
      <c r="I19" s="25">
        <v>16</v>
      </c>
      <c r="J19" s="25">
        <v>17</v>
      </c>
      <c r="K19" s="25">
        <v>28</v>
      </c>
      <c r="L19" s="25">
        <v>5</v>
      </c>
      <c r="M19" s="22">
        <f>Table1[[#This Row],[FY19 M&amp;IE Rate]]*0.75</f>
        <v>49.5</v>
      </c>
      <c r="N19" s="25" t="s">
        <v>731</v>
      </c>
      <c r="U19" s="10" t="s">
        <v>642</v>
      </c>
      <c r="Z19" s="5" t="s">
        <v>693</v>
      </c>
      <c r="AD19" s="5" t="s">
        <v>192</v>
      </c>
      <c r="BA19" s="5" t="s">
        <v>778</v>
      </c>
    </row>
    <row r="20" spans="1:64" x14ac:dyDescent="0.25">
      <c r="A20" s="8">
        <v>10</v>
      </c>
      <c r="B20" s="10" t="s">
        <v>627</v>
      </c>
      <c r="C20" s="10" t="s">
        <v>627</v>
      </c>
      <c r="D20" s="11" t="s">
        <v>613</v>
      </c>
      <c r="E20" s="11"/>
      <c r="F20" s="12"/>
      <c r="G20" s="12"/>
      <c r="H20" s="25">
        <v>55</v>
      </c>
      <c r="I20" s="25">
        <v>13</v>
      </c>
      <c r="J20" s="25">
        <v>14</v>
      </c>
      <c r="K20" s="25">
        <v>23</v>
      </c>
      <c r="L20" s="25">
        <v>5</v>
      </c>
      <c r="M20" s="22">
        <f>Table1[[#This Row],[FY19 M&amp;IE Rate]]*0.75</f>
        <v>41.25</v>
      </c>
      <c r="N20" s="25" t="s">
        <v>626</v>
      </c>
      <c r="U20" s="10" t="s">
        <v>645</v>
      </c>
      <c r="Z20" s="5" t="s">
        <v>89</v>
      </c>
      <c r="AD20" s="5" t="s">
        <v>709</v>
      </c>
      <c r="BA20" s="5" t="s">
        <v>440</v>
      </c>
    </row>
    <row r="21" spans="1:64" x14ac:dyDescent="0.25">
      <c r="A21" s="8">
        <v>10</v>
      </c>
      <c r="B21" s="10"/>
      <c r="C21" s="10" t="s">
        <v>627</v>
      </c>
      <c r="D21" s="11" t="s">
        <v>45</v>
      </c>
      <c r="E21" s="11" t="s">
        <v>46</v>
      </c>
      <c r="F21" s="12" t="s">
        <v>24</v>
      </c>
      <c r="G21" s="12" t="s">
        <v>33</v>
      </c>
      <c r="H21" s="25">
        <v>56</v>
      </c>
      <c r="I21" s="25">
        <v>13</v>
      </c>
      <c r="J21" s="25">
        <v>15</v>
      </c>
      <c r="K21" s="25">
        <v>23</v>
      </c>
      <c r="L21" s="25">
        <v>5</v>
      </c>
      <c r="M21" s="22">
        <f>Table1[[#This Row],[FY19 M&amp;IE Rate]]*0.75</f>
        <v>42</v>
      </c>
      <c r="N21" s="25" t="s">
        <v>735</v>
      </c>
      <c r="U21" s="10" t="s">
        <v>644</v>
      </c>
      <c r="Z21" s="5" t="s">
        <v>686</v>
      </c>
      <c r="AD21" s="5" t="s">
        <v>196</v>
      </c>
      <c r="BA21" s="5" t="s">
        <v>613</v>
      </c>
    </row>
    <row r="22" spans="1:64" x14ac:dyDescent="0.25">
      <c r="A22" s="8">
        <v>10</v>
      </c>
      <c r="B22" s="10"/>
      <c r="C22" s="10" t="s">
        <v>627</v>
      </c>
      <c r="D22" s="11" t="s">
        <v>45</v>
      </c>
      <c r="E22" s="11" t="s">
        <v>46</v>
      </c>
      <c r="F22" s="12" t="s">
        <v>34</v>
      </c>
      <c r="G22" s="12" t="s">
        <v>47</v>
      </c>
      <c r="H22" s="25">
        <v>56</v>
      </c>
      <c r="I22" s="25">
        <v>13</v>
      </c>
      <c r="J22" s="25">
        <v>15</v>
      </c>
      <c r="K22" s="25">
        <v>23</v>
      </c>
      <c r="L22" s="25">
        <v>5</v>
      </c>
      <c r="M22" s="22">
        <f>Table1[[#This Row],[FY19 M&amp;IE Rate]]*0.75</f>
        <v>42</v>
      </c>
      <c r="N22" s="25" t="s">
        <v>735</v>
      </c>
      <c r="U22" s="10" t="s">
        <v>643</v>
      </c>
      <c r="Z22" s="5" t="s">
        <v>92</v>
      </c>
      <c r="AD22" s="5" t="s">
        <v>198</v>
      </c>
    </row>
    <row r="23" spans="1:64" x14ac:dyDescent="0.25">
      <c r="A23" s="8">
        <v>10</v>
      </c>
      <c r="B23" s="10"/>
      <c r="C23" s="10" t="s">
        <v>627</v>
      </c>
      <c r="D23" s="11" t="s">
        <v>45</v>
      </c>
      <c r="E23" s="11" t="s">
        <v>46</v>
      </c>
      <c r="F23" s="12" t="s">
        <v>48</v>
      </c>
      <c r="G23" s="12" t="s">
        <v>27</v>
      </c>
      <c r="H23" s="25">
        <v>56</v>
      </c>
      <c r="I23" s="25">
        <v>13</v>
      </c>
      <c r="J23" s="25">
        <v>15</v>
      </c>
      <c r="K23" s="25">
        <v>23</v>
      </c>
      <c r="L23" s="25">
        <v>5</v>
      </c>
      <c r="M23" s="22">
        <f>Table1[[#This Row],[FY19 M&amp;IE Rate]]*0.75</f>
        <v>42</v>
      </c>
      <c r="N23" s="25" t="s">
        <v>735</v>
      </c>
      <c r="U23" s="10" t="s">
        <v>646</v>
      </c>
      <c r="Z23" s="5" t="s">
        <v>93</v>
      </c>
      <c r="AD23" s="5" t="s">
        <v>710</v>
      </c>
    </row>
    <row r="24" spans="1:64" x14ac:dyDescent="0.25">
      <c r="A24" s="8">
        <v>10</v>
      </c>
      <c r="B24" s="10"/>
      <c r="C24" s="10" t="s">
        <v>627</v>
      </c>
      <c r="D24" s="11" t="s">
        <v>45</v>
      </c>
      <c r="E24" s="11" t="s">
        <v>46</v>
      </c>
      <c r="F24" s="12" t="s">
        <v>28</v>
      </c>
      <c r="G24" s="12" t="s">
        <v>49</v>
      </c>
      <c r="H24" s="25">
        <v>56</v>
      </c>
      <c r="I24" s="25">
        <v>13</v>
      </c>
      <c r="J24" s="25">
        <v>15</v>
      </c>
      <c r="K24" s="25">
        <v>23</v>
      </c>
      <c r="L24" s="25">
        <v>5</v>
      </c>
      <c r="M24" s="22">
        <f>Table1[[#This Row],[FY19 M&amp;IE Rate]]*0.75</f>
        <v>42</v>
      </c>
      <c r="N24" s="25" t="s">
        <v>735</v>
      </c>
      <c r="U24" s="10" t="s">
        <v>647</v>
      </c>
      <c r="Z24" s="5" t="s">
        <v>694</v>
      </c>
      <c r="AD24" s="5" t="s">
        <v>202</v>
      </c>
    </row>
    <row r="25" spans="1:64" x14ac:dyDescent="0.25">
      <c r="A25" s="9">
        <v>11</v>
      </c>
      <c r="B25" s="10"/>
      <c r="C25" s="10" t="s">
        <v>627</v>
      </c>
      <c r="D25" s="11" t="s">
        <v>45</v>
      </c>
      <c r="E25" s="11" t="s">
        <v>46</v>
      </c>
      <c r="F25" s="12" t="s">
        <v>50</v>
      </c>
      <c r="G25" s="12" t="s">
        <v>31</v>
      </c>
      <c r="H25" s="25">
        <v>56</v>
      </c>
      <c r="I25" s="25">
        <v>13</v>
      </c>
      <c r="J25" s="25">
        <v>15</v>
      </c>
      <c r="K25" s="25">
        <v>23</v>
      </c>
      <c r="L25" s="25">
        <v>5</v>
      </c>
      <c r="M25" s="22">
        <f>Table1[[#This Row],[FY19 M&amp;IE Rate]]*0.75</f>
        <v>42</v>
      </c>
      <c r="N25" s="25" t="s">
        <v>735</v>
      </c>
      <c r="U25" s="10" t="s">
        <v>649</v>
      </c>
      <c r="Z25" s="5" t="s">
        <v>96</v>
      </c>
      <c r="AD25" s="29" t="s">
        <v>613</v>
      </c>
    </row>
    <row r="26" spans="1:64" x14ac:dyDescent="0.25">
      <c r="A26" s="9">
        <v>11</v>
      </c>
      <c r="B26" s="10"/>
      <c r="C26" s="10" t="s">
        <v>627</v>
      </c>
      <c r="D26" s="11" t="s">
        <v>51</v>
      </c>
      <c r="E26" s="11" t="s">
        <v>52</v>
      </c>
      <c r="F26" s="12" t="s">
        <v>24</v>
      </c>
      <c r="G26" s="12" t="s">
        <v>25</v>
      </c>
      <c r="H26" s="25">
        <v>76</v>
      </c>
      <c r="I26" s="25">
        <v>18</v>
      </c>
      <c r="J26" s="25">
        <v>19</v>
      </c>
      <c r="K26" s="25">
        <v>34</v>
      </c>
      <c r="L26" s="25">
        <v>5</v>
      </c>
      <c r="M26" s="22">
        <f>Table1[[#This Row],[FY19 M&amp;IE Rate]]*0.75</f>
        <v>57</v>
      </c>
      <c r="N26" s="25" t="s">
        <v>732</v>
      </c>
      <c r="U26" s="10" t="s">
        <v>648</v>
      </c>
      <c r="Z26" s="5" t="s">
        <v>98</v>
      </c>
    </row>
    <row r="27" spans="1:64" x14ac:dyDescent="0.25">
      <c r="A27" s="9">
        <v>11</v>
      </c>
      <c r="B27" s="10"/>
      <c r="C27" s="10" t="s">
        <v>627</v>
      </c>
      <c r="D27" s="11" t="s">
        <v>51</v>
      </c>
      <c r="E27" s="11" t="s">
        <v>52</v>
      </c>
      <c r="F27" s="12" t="s">
        <v>26</v>
      </c>
      <c r="G27" s="12" t="s">
        <v>49</v>
      </c>
      <c r="H27" s="25">
        <v>76</v>
      </c>
      <c r="I27" s="25">
        <v>18</v>
      </c>
      <c r="J27" s="25">
        <v>19</v>
      </c>
      <c r="K27" s="25">
        <v>34</v>
      </c>
      <c r="L27" s="25">
        <v>5</v>
      </c>
      <c r="M27" s="22">
        <f>Table1[[#This Row],[FY19 M&amp;IE Rate]]*0.75</f>
        <v>57</v>
      </c>
      <c r="N27" s="25" t="s">
        <v>732</v>
      </c>
      <c r="U27" s="10" t="s">
        <v>650</v>
      </c>
      <c r="Z27" s="5" t="s">
        <v>684</v>
      </c>
    </row>
    <row r="28" spans="1:64" x14ac:dyDescent="0.25">
      <c r="A28" s="8">
        <v>12</v>
      </c>
      <c r="B28" s="10"/>
      <c r="C28" s="10" t="s">
        <v>627</v>
      </c>
      <c r="D28" s="11" t="s">
        <v>51</v>
      </c>
      <c r="E28" s="11" t="s">
        <v>52</v>
      </c>
      <c r="F28" s="12" t="s">
        <v>50</v>
      </c>
      <c r="G28" s="12" t="s">
        <v>31</v>
      </c>
      <c r="H28" s="25">
        <v>76</v>
      </c>
      <c r="I28" s="25">
        <v>18</v>
      </c>
      <c r="J28" s="25">
        <v>19</v>
      </c>
      <c r="K28" s="25">
        <v>34</v>
      </c>
      <c r="L28" s="25">
        <v>5</v>
      </c>
      <c r="M28" s="22">
        <f>Table1[[#This Row],[FY19 M&amp;IE Rate]]*0.75</f>
        <v>57</v>
      </c>
      <c r="N28" s="25" t="s">
        <v>732</v>
      </c>
      <c r="U28" s="10" t="s">
        <v>653</v>
      </c>
      <c r="Z28" s="5" t="s">
        <v>687</v>
      </c>
    </row>
    <row r="29" spans="1:64" x14ac:dyDescent="0.25">
      <c r="A29" s="8">
        <v>12</v>
      </c>
      <c r="B29" s="10"/>
      <c r="C29" s="10" t="s">
        <v>627</v>
      </c>
      <c r="D29" s="11" t="s">
        <v>53</v>
      </c>
      <c r="E29" s="11" t="s">
        <v>54</v>
      </c>
      <c r="F29" s="12" t="s">
        <v>24</v>
      </c>
      <c r="G29" s="12" t="s">
        <v>33</v>
      </c>
      <c r="H29" s="25">
        <v>61</v>
      </c>
      <c r="I29" s="25">
        <v>14</v>
      </c>
      <c r="J29" s="25">
        <v>16</v>
      </c>
      <c r="K29" s="25">
        <v>26</v>
      </c>
      <c r="L29" s="25">
        <v>5</v>
      </c>
      <c r="M29" s="22">
        <f>Table1[[#This Row],[FY19 M&amp;IE Rate]]*0.75</f>
        <v>45.75</v>
      </c>
      <c r="N29" s="25" t="s">
        <v>730</v>
      </c>
      <c r="U29" s="10" t="s">
        <v>657</v>
      </c>
      <c r="Z29" s="5" t="s">
        <v>104</v>
      </c>
    </row>
    <row r="30" spans="1:64" x14ac:dyDescent="0.25">
      <c r="A30" s="8">
        <v>12</v>
      </c>
      <c r="B30" s="10"/>
      <c r="C30" s="10" t="s">
        <v>627</v>
      </c>
      <c r="D30" s="11" t="s">
        <v>53</v>
      </c>
      <c r="E30" s="11" t="s">
        <v>54</v>
      </c>
      <c r="F30" s="12" t="s">
        <v>34</v>
      </c>
      <c r="G30" s="12" t="s">
        <v>25</v>
      </c>
      <c r="H30" s="25">
        <v>61</v>
      </c>
      <c r="I30" s="25">
        <v>14</v>
      </c>
      <c r="J30" s="25">
        <v>16</v>
      </c>
      <c r="K30" s="25">
        <v>26</v>
      </c>
      <c r="L30" s="25">
        <v>5</v>
      </c>
      <c r="M30" s="22">
        <f>Table1[[#This Row],[FY19 M&amp;IE Rate]]*0.75</f>
        <v>45.75</v>
      </c>
      <c r="N30" s="25" t="s">
        <v>730</v>
      </c>
      <c r="U30" s="10" t="s">
        <v>654</v>
      </c>
      <c r="Z30" s="5" t="s">
        <v>106</v>
      </c>
    </row>
    <row r="31" spans="1:64" x14ac:dyDescent="0.25">
      <c r="A31" s="9">
        <v>14</v>
      </c>
      <c r="B31" s="10"/>
      <c r="C31" s="10" t="s">
        <v>627</v>
      </c>
      <c r="D31" s="11" t="s">
        <v>53</v>
      </c>
      <c r="E31" s="11" t="s">
        <v>54</v>
      </c>
      <c r="F31" s="12" t="s">
        <v>26</v>
      </c>
      <c r="G31" s="12" t="s">
        <v>31</v>
      </c>
      <c r="H31" s="25">
        <v>61</v>
      </c>
      <c r="I31" s="25">
        <v>14</v>
      </c>
      <c r="J31" s="25">
        <v>16</v>
      </c>
      <c r="K31" s="25">
        <v>26</v>
      </c>
      <c r="L31" s="25">
        <v>5</v>
      </c>
      <c r="M31" s="22">
        <f>Table1[[#This Row],[FY19 M&amp;IE Rate]]*0.75</f>
        <v>45.75</v>
      </c>
      <c r="N31" s="25" t="s">
        <v>730</v>
      </c>
      <c r="U31" s="10" t="s">
        <v>655</v>
      </c>
      <c r="Z31" s="5" t="s">
        <v>108</v>
      </c>
    </row>
    <row r="32" spans="1:64" x14ac:dyDescent="0.25">
      <c r="A32" s="8">
        <v>481</v>
      </c>
      <c r="B32" s="10"/>
      <c r="C32" s="10" t="s">
        <v>625</v>
      </c>
      <c r="D32" s="11" t="s">
        <v>35</v>
      </c>
      <c r="E32" s="11" t="s">
        <v>36</v>
      </c>
      <c r="F32" s="12" t="s">
        <v>21</v>
      </c>
      <c r="G32" s="12" t="s">
        <v>21</v>
      </c>
      <c r="H32" s="25">
        <v>61</v>
      </c>
      <c r="I32" s="25">
        <v>14</v>
      </c>
      <c r="J32" s="25">
        <v>16</v>
      </c>
      <c r="K32" s="25">
        <v>26</v>
      </c>
      <c r="L32" s="25">
        <v>5</v>
      </c>
      <c r="M32" s="22">
        <f>Table1[[#This Row],[FY19 M&amp;IE Rate]]*0.75</f>
        <v>45.75</v>
      </c>
      <c r="N32" s="25" t="s">
        <v>730</v>
      </c>
      <c r="U32" s="10" t="s">
        <v>656</v>
      </c>
      <c r="Z32" s="5" t="s">
        <v>690</v>
      </c>
    </row>
    <row r="33" spans="1:26" x14ac:dyDescent="0.25">
      <c r="A33" s="9">
        <v>16</v>
      </c>
      <c r="B33" s="10" t="s">
        <v>625</v>
      </c>
      <c r="C33" s="10" t="s">
        <v>625</v>
      </c>
      <c r="D33" s="11" t="s">
        <v>613</v>
      </c>
      <c r="E33" s="11"/>
      <c r="F33" s="12"/>
      <c r="G33" s="12"/>
      <c r="H33" s="25">
        <v>55</v>
      </c>
      <c r="I33" s="25">
        <v>13</v>
      </c>
      <c r="J33" s="25">
        <v>14</v>
      </c>
      <c r="K33" s="25">
        <v>23</v>
      </c>
      <c r="L33" s="25">
        <v>5</v>
      </c>
      <c r="M33" s="22">
        <f>Table1[[#This Row],[FY19 M&amp;IE Rate]]*0.75</f>
        <v>41.25</v>
      </c>
      <c r="N33" s="25" t="s">
        <v>626</v>
      </c>
      <c r="U33" s="10" t="s">
        <v>658</v>
      </c>
      <c r="Z33" s="5" t="s">
        <v>112</v>
      </c>
    </row>
    <row r="34" spans="1:26" x14ac:dyDescent="0.25">
      <c r="A34" s="8">
        <v>20</v>
      </c>
      <c r="B34" s="10"/>
      <c r="C34" s="10" t="s">
        <v>628</v>
      </c>
      <c r="D34" s="11" t="s">
        <v>55</v>
      </c>
      <c r="E34" s="11" t="s">
        <v>56</v>
      </c>
      <c r="F34" s="12" t="s">
        <v>21</v>
      </c>
      <c r="G34" s="12" t="s">
        <v>21</v>
      </c>
      <c r="H34" s="25">
        <v>66</v>
      </c>
      <c r="I34" s="25">
        <v>16</v>
      </c>
      <c r="J34" s="25">
        <v>17</v>
      </c>
      <c r="K34" s="25">
        <v>28</v>
      </c>
      <c r="L34" s="25">
        <v>5</v>
      </c>
      <c r="M34" s="22">
        <f>Table1[[#This Row],[FY19 M&amp;IE Rate]]*0.75</f>
        <v>49.5</v>
      </c>
      <c r="N34" s="25" t="s">
        <v>731</v>
      </c>
      <c r="U34" s="10" t="s">
        <v>651</v>
      </c>
      <c r="Z34" s="29" t="s">
        <v>613</v>
      </c>
    </row>
    <row r="35" spans="1:26" x14ac:dyDescent="0.25">
      <c r="A35" s="9">
        <v>461</v>
      </c>
      <c r="B35" s="10"/>
      <c r="C35" s="10" t="s">
        <v>628</v>
      </c>
      <c r="D35" s="11" t="s">
        <v>57</v>
      </c>
      <c r="E35" s="11" t="s">
        <v>58</v>
      </c>
      <c r="F35" s="12" t="s">
        <v>21</v>
      </c>
      <c r="G35" s="12" t="s">
        <v>21</v>
      </c>
      <c r="H35" s="25">
        <v>61</v>
      </c>
      <c r="I35" s="25">
        <v>14</v>
      </c>
      <c r="J35" s="25">
        <v>16</v>
      </c>
      <c r="K35" s="25">
        <v>26</v>
      </c>
      <c r="L35" s="25">
        <v>5</v>
      </c>
      <c r="M35" s="22">
        <f>Table1[[#This Row],[FY19 M&amp;IE Rate]]*0.75</f>
        <v>45.75</v>
      </c>
      <c r="N35" s="25" t="s">
        <v>730</v>
      </c>
      <c r="U35" s="10" t="s">
        <v>652</v>
      </c>
    </row>
    <row r="36" spans="1:26" x14ac:dyDescent="0.25">
      <c r="A36" s="9">
        <v>461</v>
      </c>
      <c r="B36" s="10"/>
      <c r="C36" s="10" t="s">
        <v>628</v>
      </c>
      <c r="D36" s="11" t="s">
        <v>59</v>
      </c>
      <c r="E36" s="11" t="s">
        <v>60</v>
      </c>
      <c r="F36" s="12" t="s">
        <v>21</v>
      </c>
      <c r="G36" s="12" t="s">
        <v>21</v>
      </c>
      <c r="H36" s="25">
        <v>61</v>
      </c>
      <c r="I36" s="25">
        <v>14</v>
      </c>
      <c r="J36" s="25">
        <v>16</v>
      </c>
      <c r="K36" s="25">
        <v>26</v>
      </c>
      <c r="L36" s="25">
        <v>5</v>
      </c>
      <c r="M36" s="22">
        <f>Table1[[#This Row],[FY19 M&amp;IE Rate]]*0.75</f>
        <v>45.75</v>
      </c>
      <c r="N36" s="25" t="s">
        <v>730</v>
      </c>
      <c r="U36" s="10" t="s">
        <v>659</v>
      </c>
    </row>
    <row r="37" spans="1:26" x14ac:dyDescent="0.25">
      <c r="A37" s="9">
        <v>461</v>
      </c>
      <c r="B37" s="10"/>
      <c r="C37" s="10" t="s">
        <v>628</v>
      </c>
      <c r="D37" s="11" t="s">
        <v>61</v>
      </c>
      <c r="E37" s="11" t="s">
        <v>62</v>
      </c>
      <c r="F37" s="12" t="s">
        <v>21</v>
      </c>
      <c r="G37" s="12" t="s">
        <v>21</v>
      </c>
      <c r="H37" s="25">
        <v>66</v>
      </c>
      <c r="I37" s="25">
        <v>16</v>
      </c>
      <c r="J37" s="25">
        <v>17</v>
      </c>
      <c r="K37" s="25">
        <v>28</v>
      </c>
      <c r="L37" s="25">
        <v>5</v>
      </c>
      <c r="M37" s="22">
        <f>Table1[[#This Row],[FY19 M&amp;IE Rate]]*0.75</f>
        <v>49.5</v>
      </c>
      <c r="N37" s="25" t="s">
        <v>731</v>
      </c>
      <c r="U37" s="10" t="s">
        <v>459</v>
      </c>
    </row>
    <row r="38" spans="1:26" x14ac:dyDescent="0.25">
      <c r="A38" s="8">
        <v>21</v>
      </c>
      <c r="B38" s="10"/>
      <c r="C38" s="10" t="s">
        <v>628</v>
      </c>
      <c r="D38" s="11" t="s">
        <v>63</v>
      </c>
      <c r="E38" s="11" t="s">
        <v>64</v>
      </c>
      <c r="F38" s="12" t="s">
        <v>24</v>
      </c>
      <c r="G38" s="12" t="s">
        <v>27</v>
      </c>
      <c r="H38" s="25">
        <v>71</v>
      </c>
      <c r="I38" s="25">
        <v>17</v>
      </c>
      <c r="J38" s="25">
        <v>18</v>
      </c>
      <c r="K38" s="25">
        <v>31</v>
      </c>
      <c r="L38" s="25">
        <v>5</v>
      </c>
      <c r="M38" s="22">
        <f>Table1[[#This Row],[FY19 M&amp;IE Rate]]*0.75</f>
        <v>53.25</v>
      </c>
      <c r="N38" s="25" t="s">
        <v>733</v>
      </c>
      <c r="U38" s="10" t="s">
        <v>660</v>
      </c>
    </row>
    <row r="39" spans="1:26" x14ac:dyDescent="0.25">
      <c r="A39" s="9">
        <v>22</v>
      </c>
      <c r="B39" s="10"/>
      <c r="C39" s="10" t="s">
        <v>628</v>
      </c>
      <c r="D39" s="11" t="s">
        <v>63</v>
      </c>
      <c r="E39" s="11" t="s">
        <v>64</v>
      </c>
      <c r="F39" s="12" t="s">
        <v>28</v>
      </c>
      <c r="G39" s="12" t="s">
        <v>49</v>
      </c>
      <c r="H39" s="25">
        <v>71</v>
      </c>
      <c r="I39" s="25">
        <v>17</v>
      </c>
      <c r="J39" s="25">
        <v>18</v>
      </c>
      <c r="K39" s="25">
        <v>31</v>
      </c>
      <c r="L39" s="25">
        <v>5</v>
      </c>
      <c r="M39" s="22">
        <f>Table1[[#This Row],[FY19 M&amp;IE Rate]]*0.75</f>
        <v>53.25</v>
      </c>
      <c r="N39" s="25" t="s">
        <v>733</v>
      </c>
      <c r="U39" s="10" t="s">
        <v>661</v>
      </c>
    </row>
    <row r="40" spans="1:26" x14ac:dyDescent="0.25">
      <c r="A40" s="9">
        <v>22</v>
      </c>
      <c r="B40" s="10"/>
      <c r="C40" s="10" t="s">
        <v>628</v>
      </c>
      <c r="D40" s="11" t="s">
        <v>63</v>
      </c>
      <c r="E40" s="11" t="s">
        <v>64</v>
      </c>
      <c r="F40" s="12" t="s">
        <v>50</v>
      </c>
      <c r="G40" s="12" t="s">
        <v>31</v>
      </c>
      <c r="H40" s="25">
        <v>71</v>
      </c>
      <c r="I40" s="25">
        <v>17</v>
      </c>
      <c r="J40" s="25">
        <v>18</v>
      </c>
      <c r="K40" s="25">
        <v>31</v>
      </c>
      <c r="L40" s="25">
        <v>5</v>
      </c>
      <c r="M40" s="22">
        <f>Table1[[#This Row],[FY19 M&amp;IE Rate]]*0.75</f>
        <v>53.25</v>
      </c>
      <c r="N40" s="25" t="s">
        <v>733</v>
      </c>
      <c r="U40" s="10" t="s">
        <v>662</v>
      </c>
    </row>
    <row r="41" spans="1:26" x14ac:dyDescent="0.25">
      <c r="A41" s="9">
        <v>22</v>
      </c>
      <c r="B41" s="10"/>
      <c r="C41" s="10" t="s">
        <v>628</v>
      </c>
      <c r="D41" s="11" t="s">
        <v>65</v>
      </c>
      <c r="E41" s="11" t="s">
        <v>65</v>
      </c>
      <c r="F41" s="12" t="s">
        <v>21</v>
      </c>
      <c r="G41" s="12" t="s">
        <v>21</v>
      </c>
      <c r="H41" s="25">
        <v>66</v>
      </c>
      <c r="I41" s="25">
        <v>16</v>
      </c>
      <c r="J41" s="25">
        <v>17</v>
      </c>
      <c r="K41" s="25">
        <v>28</v>
      </c>
      <c r="L41" s="25">
        <v>5</v>
      </c>
      <c r="M41" s="22">
        <f>Table1[[#This Row],[FY19 M&amp;IE Rate]]*0.75</f>
        <v>49.5</v>
      </c>
      <c r="N41" s="25" t="s">
        <v>731</v>
      </c>
      <c r="U41" s="10" t="s">
        <v>663</v>
      </c>
    </row>
    <row r="42" spans="1:26" ht="39.6" x14ac:dyDescent="0.25">
      <c r="A42" s="8">
        <v>23</v>
      </c>
      <c r="B42" s="10"/>
      <c r="C42" s="10" t="s">
        <v>628</v>
      </c>
      <c r="D42" s="11" t="s">
        <v>66</v>
      </c>
      <c r="E42" s="11" t="s">
        <v>67</v>
      </c>
      <c r="F42" s="12" t="s">
        <v>24</v>
      </c>
      <c r="G42" s="12" t="s">
        <v>39</v>
      </c>
      <c r="H42" s="25">
        <v>66</v>
      </c>
      <c r="I42" s="25">
        <v>16</v>
      </c>
      <c r="J42" s="25">
        <v>17</v>
      </c>
      <c r="K42" s="25">
        <v>28</v>
      </c>
      <c r="L42" s="25">
        <v>5</v>
      </c>
      <c r="M42" s="22">
        <f>Table1[[#This Row],[FY19 M&amp;IE Rate]]*0.75</f>
        <v>49.5</v>
      </c>
      <c r="N42" s="25" t="s">
        <v>731</v>
      </c>
      <c r="U42" s="10" t="s">
        <v>664</v>
      </c>
    </row>
    <row r="43" spans="1:26" ht="39.6" x14ac:dyDescent="0.25">
      <c r="A43" s="8">
        <v>23</v>
      </c>
      <c r="B43" s="10"/>
      <c r="C43" s="10" t="s">
        <v>628</v>
      </c>
      <c r="D43" s="11" t="s">
        <v>66</v>
      </c>
      <c r="E43" s="11" t="s">
        <v>67</v>
      </c>
      <c r="F43" s="12" t="s">
        <v>40</v>
      </c>
      <c r="G43" s="12" t="s">
        <v>33</v>
      </c>
      <c r="H43" s="25">
        <v>66</v>
      </c>
      <c r="I43" s="25">
        <v>16</v>
      </c>
      <c r="J43" s="25">
        <v>17</v>
      </c>
      <c r="K43" s="25">
        <v>28</v>
      </c>
      <c r="L43" s="25">
        <v>5</v>
      </c>
      <c r="M43" s="22">
        <f>Table1[[#This Row],[FY19 M&amp;IE Rate]]*0.75</f>
        <v>49.5</v>
      </c>
      <c r="N43" s="25" t="s">
        <v>731</v>
      </c>
      <c r="U43" s="10" t="s">
        <v>665</v>
      </c>
    </row>
    <row r="44" spans="1:26" ht="39.6" x14ac:dyDescent="0.25">
      <c r="A44" s="8">
        <v>23</v>
      </c>
      <c r="B44" s="10"/>
      <c r="C44" s="10" t="s">
        <v>628</v>
      </c>
      <c r="D44" s="11" t="s">
        <v>66</v>
      </c>
      <c r="E44" s="11" t="s">
        <v>67</v>
      </c>
      <c r="F44" s="12" t="s">
        <v>34</v>
      </c>
      <c r="G44" s="12" t="s">
        <v>31</v>
      </c>
      <c r="H44" s="25">
        <v>66</v>
      </c>
      <c r="I44" s="25">
        <v>16</v>
      </c>
      <c r="J44" s="25">
        <v>17</v>
      </c>
      <c r="K44" s="25">
        <v>28</v>
      </c>
      <c r="L44" s="25">
        <v>5</v>
      </c>
      <c r="M44" s="22">
        <f>Table1[[#This Row],[FY19 M&amp;IE Rate]]*0.75</f>
        <v>49.5</v>
      </c>
      <c r="N44" s="25" t="s">
        <v>731</v>
      </c>
      <c r="U44" s="10" t="s">
        <v>666</v>
      </c>
    </row>
    <row r="45" spans="1:26" x14ac:dyDescent="0.25">
      <c r="A45" s="8">
        <v>23</v>
      </c>
      <c r="B45" s="10"/>
      <c r="C45" s="10" t="s">
        <v>628</v>
      </c>
      <c r="D45" s="11" t="s">
        <v>68</v>
      </c>
      <c r="E45" s="11" t="s">
        <v>69</v>
      </c>
      <c r="F45" s="12" t="s">
        <v>24</v>
      </c>
      <c r="G45" s="12" t="s">
        <v>70</v>
      </c>
      <c r="H45" s="25">
        <v>76</v>
      </c>
      <c r="I45" s="25">
        <v>18</v>
      </c>
      <c r="J45" s="25">
        <v>19</v>
      </c>
      <c r="K45" s="25">
        <v>34</v>
      </c>
      <c r="L45" s="25">
        <v>5</v>
      </c>
      <c r="M45" s="22">
        <f>Table1[[#This Row],[FY19 M&amp;IE Rate]]*0.75</f>
        <v>57</v>
      </c>
      <c r="N45" s="25" t="s">
        <v>732</v>
      </c>
      <c r="U45" s="10" t="s">
        <v>548</v>
      </c>
    </row>
    <row r="46" spans="1:26" x14ac:dyDescent="0.25">
      <c r="A46" s="9">
        <v>24</v>
      </c>
      <c r="B46" s="10"/>
      <c r="C46" s="10" t="s">
        <v>628</v>
      </c>
      <c r="D46" s="11" t="s">
        <v>68</v>
      </c>
      <c r="E46" s="11" t="s">
        <v>69</v>
      </c>
      <c r="F46" s="12" t="s">
        <v>71</v>
      </c>
      <c r="G46" s="12" t="s">
        <v>72</v>
      </c>
      <c r="H46" s="25">
        <v>76</v>
      </c>
      <c r="I46" s="25">
        <v>18</v>
      </c>
      <c r="J46" s="25">
        <v>19</v>
      </c>
      <c r="K46" s="25">
        <v>34</v>
      </c>
      <c r="L46" s="25">
        <v>5</v>
      </c>
      <c r="M46" s="22">
        <f>Table1[[#This Row],[FY19 M&amp;IE Rate]]*0.75</f>
        <v>57</v>
      </c>
      <c r="N46" s="25" t="s">
        <v>732</v>
      </c>
      <c r="U46" s="10" t="s">
        <v>668</v>
      </c>
    </row>
    <row r="47" spans="1:26" x14ac:dyDescent="0.25">
      <c r="A47" s="8">
        <v>26</v>
      </c>
      <c r="B47" s="10"/>
      <c r="C47" s="10" t="s">
        <v>628</v>
      </c>
      <c r="D47" s="11" t="s">
        <v>68</v>
      </c>
      <c r="E47" s="11" t="s">
        <v>69</v>
      </c>
      <c r="F47" s="12" t="s">
        <v>73</v>
      </c>
      <c r="G47" s="12" t="s">
        <v>49</v>
      </c>
      <c r="H47" s="25">
        <v>76</v>
      </c>
      <c r="I47" s="25">
        <v>18</v>
      </c>
      <c r="J47" s="25">
        <v>19</v>
      </c>
      <c r="K47" s="25">
        <v>34</v>
      </c>
      <c r="L47" s="25">
        <v>5</v>
      </c>
      <c r="M47" s="22">
        <f>Table1[[#This Row],[FY19 M&amp;IE Rate]]*0.75</f>
        <v>57</v>
      </c>
      <c r="N47" s="25" t="s">
        <v>732</v>
      </c>
      <c r="U47" s="10" t="s">
        <v>667</v>
      </c>
    </row>
    <row r="48" spans="1:26" x14ac:dyDescent="0.25">
      <c r="A48" s="8">
        <v>26</v>
      </c>
      <c r="B48" s="10"/>
      <c r="C48" s="10" t="s">
        <v>628</v>
      </c>
      <c r="D48" s="11" t="s">
        <v>68</v>
      </c>
      <c r="E48" s="11" t="s">
        <v>69</v>
      </c>
      <c r="F48" s="12" t="s">
        <v>50</v>
      </c>
      <c r="G48" s="12" t="s">
        <v>31</v>
      </c>
      <c r="H48" s="25">
        <v>76</v>
      </c>
      <c r="I48" s="25">
        <v>18</v>
      </c>
      <c r="J48" s="25">
        <v>19</v>
      </c>
      <c r="K48" s="25">
        <v>34</v>
      </c>
      <c r="L48" s="25">
        <v>5</v>
      </c>
      <c r="M48" s="22">
        <f>Table1[[#This Row],[FY19 M&amp;IE Rate]]*0.75</f>
        <v>57</v>
      </c>
      <c r="N48" s="25" t="s">
        <v>732</v>
      </c>
      <c r="U48" s="10" t="s">
        <v>461</v>
      </c>
    </row>
    <row r="49" spans="1:21" x14ac:dyDescent="0.25">
      <c r="A49" s="8">
        <v>26</v>
      </c>
      <c r="B49" s="10"/>
      <c r="C49" s="10" t="s">
        <v>628</v>
      </c>
      <c r="D49" s="11" t="s">
        <v>74</v>
      </c>
      <c r="E49" s="11" t="s">
        <v>75</v>
      </c>
      <c r="F49" s="12" t="s">
        <v>21</v>
      </c>
      <c r="G49" s="12" t="s">
        <v>21</v>
      </c>
      <c r="H49" s="25">
        <v>76</v>
      </c>
      <c r="I49" s="25">
        <v>18</v>
      </c>
      <c r="J49" s="25">
        <v>19</v>
      </c>
      <c r="K49" s="25">
        <v>34</v>
      </c>
      <c r="L49" s="25">
        <v>5</v>
      </c>
      <c r="M49" s="22">
        <f>Table1[[#This Row],[FY19 M&amp;IE Rate]]*0.75</f>
        <v>57</v>
      </c>
      <c r="N49" s="25" t="s">
        <v>732</v>
      </c>
      <c r="U49" s="10" t="s">
        <v>631</v>
      </c>
    </row>
    <row r="50" spans="1:21" x14ac:dyDescent="0.25">
      <c r="A50" s="9">
        <v>27</v>
      </c>
      <c r="B50" s="10"/>
      <c r="C50" s="10" t="s">
        <v>628</v>
      </c>
      <c r="D50" s="11" t="s">
        <v>76</v>
      </c>
      <c r="E50" s="11" t="s">
        <v>76</v>
      </c>
      <c r="F50" s="12" t="s">
        <v>24</v>
      </c>
      <c r="G50" s="12" t="s">
        <v>72</v>
      </c>
      <c r="H50" s="25">
        <v>76</v>
      </c>
      <c r="I50" s="25">
        <v>18</v>
      </c>
      <c r="J50" s="25">
        <v>19</v>
      </c>
      <c r="K50" s="25">
        <v>34</v>
      </c>
      <c r="L50" s="25">
        <v>5</v>
      </c>
      <c r="M50" s="22">
        <f>Table1[[#This Row],[FY19 M&amp;IE Rate]]*0.75</f>
        <v>57</v>
      </c>
      <c r="N50" s="25" t="s">
        <v>732</v>
      </c>
      <c r="U50" s="10" t="s">
        <v>670</v>
      </c>
    </row>
    <row r="51" spans="1:21" x14ac:dyDescent="0.25">
      <c r="A51" s="9">
        <v>27</v>
      </c>
      <c r="B51" s="10"/>
      <c r="C51" s="10" t="s">
        <v>628</v>
      </c>
      <c r="D51" s="11" t="s">
        <v>76</v>
      </c>
      <c r="E51" s="11" t="s">
        <v>76</v>
      </c>
      <c r="F51" s="12" t="s">
        <v>73</v>
      </c>
      <c r="G51" s="12" t="s">
        <v>49</v>
      </c>
      <c r="H51" s="25">
        <v>76</v>
      </c>
      <c r="I51" s="25">
        <v>18</v>
      </c>
      <c r="J51" s="25">
        <v>19</v>
      </c>
      <c r="K51" s="25">
        <v>34</v>
      </c>
      <c r="L51" s="25">
        <v>5</v>
      </c>
      <c r="M51" s="22">
        <f>Table1[[#This Row],[FY19 M&amp;IE Rate]]*0.75</f>
        <v>57</v>
      </c>
      <c r="N51" s="25" t="s">
        <v>732</v>
      </c>
      <c r="U51" s="10" t="s">
        <v>669</v>
      </c>
    </row>
    <row r="52" spans="1:21" x14ac:dyDescent="0.25">
      <c r="A52" s="9">
        <v>27</v>
      </c>
      <c r="B52" s="10"/>
      <c r="C52" s="10" t="s">
        <v>628</v>
      </c>
      <c r="D52" s="11" t="s">
        <v>76</v>
      </c>
      <c r="E52" s="11" t="s">
        <v>76</v>
      </c>
      <c r="F52" s="12" t="s">
        <v>50</v>
      </c>
      <c r="G52" s="12" t="s">
        <v>31</v>
      </c>
      <c r="H52" s="25">
        <v>76</v>
      </c>
      <c r="I52" s="25">
        <v>18</v>
      </c>
      <c r="J52" s="25">
        <v>19</v>
      </c>
      <c r="K52" s="25">
        <v>34</v>
      </c>
      <c r="L52" s="25">
        <v>5</v>
      </c>
      <c r="M52" s="22">
        <f>Table1[[#This Row],[FY19 M&amp;IE Rate]]*0.75</f>
        <v>57</v>
      </c>
      <c r="N52" s="25" t="s">
        <v>732</v>
      </c>
      <c r="U52" s="13" t="s">
        <v>671</v>
      </c>
    </row>
    <row r="53" spans="1:21" x14ac:dyDescent="0.25">
      <c r="A53" s="8">
        <v>28</v>
      </c>
      <c r="B53" s="10"/>
      <c r="C53" s="10" t="s">
        <v>628</v>
      </c>
      <c r="D53" s="11" t="s">
        <v>77</v>
      </c>
      <c r="E53" s="11" t="s">
        <v>77</v>
      </c>
      <c r="F53" s="12" t="s">
        <v>24</v>
      </c>
      <c r="G53" s="12" t="s">
        <v>39</v>
      </c>
      <c r="H53" s="25">
        <v>66</v>
      </c>
      <c r="I53" s="25">
        <v>16</v>
      </c>
      <c r="J53" s="25">
        <v>17</v>
      </c>
      <c r="K53" s="25">
        <v>28</v>
      </c>
      <c r="L53" s="25">
        <v>5</v>
      </c>
      <c r="M53" s="22">
        <f>Table1[[#This Row],[FY19 M&amp;IE Rate]]*0.75</f>
        <v>49.5</v>
      </c>
      <c r="N53" s="25" t="s">
        <v>731</v>
      </c>
    </row>
    <row r="54" spans="1:21" x14ac:dyDescent="0.25">
      <c r="A54" s="8">
        <v>28</v>
      </c>
      <c r="B54" s="10"/>
      <c r="C54" s="10" t="s">
        <v>628</v>
      </c>
      <c r="D54" s="11" t="s">
        <v>77</v>
      </c>
      <c r="E54" s="11" t="s">
        <v>77</v>
      </c>
      <c r="F54" s="12" t="s">
        <v>40</v>
      </c>
      <c r="G54" s="12" t="s">
        <v>41</v>
      </c>
      <c r="H54" s="25">
        <v>66</v>
      </c>
      <c r="I54" s="25">
        <v>16</v>
      </c>
      <c r="J54" s="25">
        <v>17</v>
      </c>
      <c r="K54" s="25">
        <v>28</v>
      </c>
      <c r="L54" s="25">
        <v>5</v>
      </c>
      <c r="M54" s="22">
        <f>Table1[[#This Row],[FY19 M&amp;IE Rate]]*0.75</f>
        <v>49.5</v>
      </c>
      <c r="N54" s="25" t="s">
        <v>731</v>
      </c>
    </row>
    <row r="55" spans="1:21" x14ac:dyDescent="0.25">
      <c r="A55" s="8">
        <v>28</v>
      </c>
      <c r="B55" s="10"/>
      <c r="C55" s="10" t="s">
        <v>628</v>
      </c>
      <c r="D55" s="11" t="s">
        <v>77</v>
      </c>
      <c r="E55" s="11" t="s">
        <v>77</v>
      </c>
      <c r="F55" s="12" t="s">
        <v>42</v>
      </c>
      <c r="G55" s="12" t="s">
        <v>31</v>
      </c>
      <c r="H55" s="25">
        <v>66</v>
      </c>
      <c r="I55" s="25">
        <v>16</v>
      </c>
      <c r="J55" s="25">
        <v>17</v>
      </c>
      <c r="K55" s="25">
        <v>28</v>
      </c>
      <c r="L55" s="25">
        <v>5</v>
      </c>
      <c r="M55" s="22">
        <f>Table1[[#This Row],[FY19 M&amp;IE Rate]]*0.75</f>
        <v>49.5</v>
      </c>
      <c r="N55" s="25" t="s">
        <v>731</v>
      </c>
    </row>
    <row r="56" spans="1:21" x14ac:dyDescent="0.25">
      <c r="A56" s="9">
        <v>29</v>
      </c>
      <c r="B56" s="10" t="s">
        <v>628</v>
      </c>
      <c r="C56" s="10" t="s">
        <v>628</v>
      </c>
      <c r="D56" s="11" t="s">
        <v>613</v>
      </c>
      <c r="E56" s="11"/>
      <c r="F56" s="12"/>
      <c r="G56" s="12"/>
      <c r="H56" s="25">
        <v>55</v>
      </c>
      <c r="I56" s="25">
        <v>13</v>
      </c>
      <c r="J56" s="25">
        <v>14</v>
      </c>
      <c r="K56" s="25">
        <v>23</v>
      </c>
      <c r="L56" s="25">
        <v>5</v>
      </c>
      <c r="M56" s="22">
        <f>Table1[[#This Row],[FY19 M&amp;IE Rate]]*0.75</f>
        <v>41.25</v>
      </c>
      <c r="N56" s="25" t="s">
        <v>626</v>
      </c>
    </row>
    <row r="57" spans="1:21" x14ac:dyDescent="0.25">
      <c r="A57" s="8">
        <v>30</v>
      </c>
      <c r="B57" s="10"/>
      <c r="C57" s="10" t="s">
        <v>628</v>
      </c>
      <c r="D57" s="11" t="s">
        <v>78</v>
      </c>
      <c r="E57" s="11" t="s">
        <v>79</v>
      </c>
      <c r="F57" s="12" t="s">
        <v>24</v>
      </c>
      <c r="G57" s="12" t="s">
        <v>27</v>
      </c>
      <c r="H57" s="25">
        <v>71</v>
      </c>
      <c r="I57" s="25">
        <v>17</v>
      </c>
      <c r="J57" s="25">
        <v>18</v>
      </c>
      <c r="K57" s="25">
        <v>31</v>
      </c>
      <c r="L57" s="25">
        <v>5</v>
      </c>
      <c r="M57" s="22">
        <f>Table1[[#This Row],[FY19 M&amp;IE Rate]]*0.75</f>
        <v>53.25</v>
      </c>
      <c r="N57" s="25" t="s">
        <v>733</v>
      </c>
    </row>
    <row r="58" spans="1:21" x14ac:dyDescent="0.25">
      <c r="A58" s="8">
        <v>30</v>
      </c>
      <c r="B58" s="10"/>
      <c r="C58" s="10" t="s">
        <v>628</v>
      </c>
      <c r="D58" s="11" t="s">
        <v>78</v>
      </c>
      <c r="E58" s="11" t="s">
        <v>79</v>
      </c>
      <c r="F58" s="12" t="s">
        <v>28</v>
      </c>
      <c r="G58" s="12" t="s">
        <v>49</v>
      </c>
      <c r="H58" s="25">
        <v>71</v>
      </c>
      <c r="I58" s="25">
        <v>17</v>
      </c>
      <c r="J58" s="25">
        <v>18</v>
      </c>
      <c r="K58" s="25">
        <v>31</v>
      </c>
      <c r="L58" s="25">
        <v>5</v>
      </c>
      <c r="M58" s="22">
        <f>Table1[[#This Row],[FY19 M&amp;IE Rate]]*0.75</f>
        <v>53.25</v>
      </c>
      <c r="N58" s="25" t="s">
        <v>733</v>
      </c>
    </row>
    <row r="59" spans="1:21" x14ac:dyDescent="0.25">
      <c r="A59" s="9">
        <v>31</v>
      </c>
      <c r="B59" s="10"/>
      <c r="C59" s="10" t="s">
        <v>628</v>
      </c>
      <c r="D59" s="11" t="s">
        <v>78</v>
      </c>
      <c r="E59" s="11" t="s">
        <v>79</v>
      </c>
      <c r="F59" s="12" t="s">
        <v>50</v>
      </c>
      <c r="G59" s="12" t="s">
        <v>31</v>
      </c>
      <c r="H59" s="25">
        <v>71</v>
      </c>
      <c r="I59" s="25">
        <v>17</v>
      </c>
      <c r="J59" s="25">
        <v>18</v>
      </c>
      <c r="K59" s="25">
        <v>31</v>
      </c>
      <c r="L59" s="25">
        <v>5</v>
      </c>
      <c r="M59" s="22">
        <f>Table1[[#This Row],[FY19 M&amp;IE Rate]]*0.75</f>
        <v>53.25</v>
      </c>
      <c r="N59" s="25" t="s">
        <v>733</v>
      </c>
    </row>
    <row r="60" spans="1:21" x14ac:dyDescent="0.25">
      <c r="A60" s="8">
        <v>33</v>
      </c>
      <c r="B60" s="10"/>
      <c r="C60" s="10" t="s">
        <v>628</v>
      </c>
      <c r="D60" s="11" t="s">
        <v>80</v>
      </c>
      <c r="E60" s="11" t="s">
        <v>81</v>
      </c>
      <c r="F60" s="12" t="s">
        <v>21</v>
      </c>
      <c r="G60" s="12" t="s">
        <v>21</v>
      </c>
      <c r="H60" s="25">
        <v>66</v>
      </c>
      <c r="I60" s="25">
        <v>16</v>
      </c>
      <c r="J60" s="25">
        <v>17</v>
      </c>
      <c r="K60" s="25">
        <v>28</v>
      </c>
      <c r="L60" s="25">
        <v>5</v>
      </c>
      <c r="M60" s="22">
        <f>Table1[[#This Row],[FY19 M&amp;IE Rate]]*0.75</f>
        <v>49.5</v>
      </c>
      <c r="N60" s="25" t="s">
        <v>731</v>
      </c>
    </row>
    <row r="61" spans="1:21" x14ac:dyDescent="0.25">
      <c r="A61" s="9">
        <v>34</v>
      </c>
      <c r="B61" s="10"/>
      <c r="C61" s="10" t="s">
        <v>628</v>
      </c>
      <c r="D61" s="11" t="s">
        <v>82</v>
      </c>
      <c r="E61" s="11" t="s">
        <v>83</v>
      </c>
      <c r="F61" s="12" t="s">
        <v>24</v>
      </c>
      <c r="G61" s="12" t="s">
        <v>41</v>
      </c>
      <c r="H61" s="25">
        <v>66</v>
      </c>
      <c r="I61" s="25">
        <v>16</v>
      </c>
      <c r="J61" s="25">
        <v>17</v>
      </c>
      <c r="K61" s="25">
        <v>28</v>
      </c>
      <c r="L61" s="25">
        <v>5</v>
      </c>
      <c r="M61" s="22">
        <f>Table1[[#This Row],[FY19 M&amp;IE Rate]]*0.75</f>
        <v>49.5</v>
      </c>
      <c r="N61" s="25" t="s">
        <v>731</v>
      </c>
    </row>
    <row r="62" spans="1:21" x14ac:dyDescent="0.25">
      <c r="A62" s="9">
        <v>34</v>
      </c>
      <c r="B62" s="10"/>
      <c r="C62" s="10" t="s">
        <v>628</v>
      </c>
      <c r="D62" s="11" t="s">
        <v>82</v>
      </c>
      <c r="E62" s="11" t="s">
        <v>83</v>
      </c>
      <c r="F62" s="12" t="s">
        <v>42</v>
      </c>
      <c r="G62" s="12" t="s">
        <v>31</v>
      </c>
      <c r="H62" s="25">
        <v>66</v>
      </c>
      <c r="I62" s="25">
        <v>16</v>
      </c>
      <c r="J62" s="25">
        <v>17</v>
      </c>
      <c r="K62" s="25">
        <v>28</v>
      </c>
      <c r="L62" s="25">
        <v>5</v>
      </c>
      <c r="M62" s="22">
        <f>Table1[[#This Row],[FY19 M&amp;IE Rate]]*0.75</f>
        <v>49.5</v>
      </c>
      <c r="N62" s="25" t="s">
        <v>731</v>
      </c>
    </row>
    <row r="63" spans="1:21" x14ac:dyDescent="0.25">
      <c r="A63" s="9">
        <v>34</v>
      </c>
      <c r="B63" s="10"/>
      <c r="C63" s="10" t="s">
        <v>628</v>
      </c>
      <c r="D63" s="11" t="s">
        <v>84</v>
      </c>
      <c r="E63" s="11" t="s">
        <v>85</v>
      </c>
      <c r="F63" s="12" t="s">
        <v>21</v>
      </c>
      <c r="G63" s="12" t="s">
        <v>21</v>
      </c>
      <c r="H63" s="25">
        <v>76</v>
      </c>
      <c r="I63" s="25">
        <v>18</v>
      </c>
      <c r="J63" s="25">
        <v>19</v>
      </c>
      <c r="K63" s="25">
        <v>34</v>
      </c>
      <c r="L63" s="25">
        <v>5</v>
      </c>
      <c r="M63" s="22">
        <f>Table1[[#This Row],[FY19 M&amp;IE Rate]]*0.75</f>
        <v>57</v>
      </c>
      <c r="N63" s="25" t="s">
        <v>732</v>
      </c>
    </row>
    <row r="64" spans="1:21" x14ac:dyDescent="0.25">
      <c r="A64" s="8">
        <v>35</v>
      </c>
      <c r="B64" s="10"/>
      <c r="C64" s="10" t="s">
        <v>628</v>
      </c>
      <c r="D64" s="11" t="s">
        <v>86</v>
      </c>
      <c r="E64" s="11" t="s">
        <v>86</v>
      </c>
      <c r="F64" s="12" t="s">
        <v>21</v>
      </c>
      <c r="G64" s="12" t="s">
        <v>21</v>
      </c>
      <c r="H64" s="25">
        <v>66</v>
      </c>
      <c r="I64" s="25">
        <v>16</v>
      </c>
      <c r="J64" s="25">
        <v>17</v>
      </c>
      <c r="K64" s="25">
        <v>28</v>
      </c>
      <c r="L64" s="25">
        <v>5</v>
      </c>
      <c r="M64" s="22">
        <f>Table1[[#This Row],[FY19 M&amp;IE Rate]]*0.75</f>
        <v>49.5</v>
      </c>
      <c r="N64" s="25" t="s">
        <v>731</v>
      </c>
    </row>
    <row r="65" spans="1:14" x14ac:dyDescent="0.25">
      <c r="A65" s="8">
        <v>35</v>
      </c>
      <c r="B65" s="10"/>
      <c r="C65" s="10" t="s">
        <v>628</v>
      </c>
      <c r="D65" s="11" t="s">
        <v>87</v>
      </c>
      <c r="E65" s="11" t="s">
        <v>87</v>
      </c>
      <c r="F65" s="12" t="s">
        <v>24</v>
      </c>
      <c r="G65" s="12" t="s">
        <v>33</v>
      </c>
      <c r="H65" s="25">
        <v>71</v>
      </c>
      <c r="I65" s="25">
        <v>17</v>
      </c>
      <c r="J65" s="25">
        <v>18</v>
      </c>
      <c r="K65" s="25">
        <v>31</v>
      </c>
      <c r="L65" s="25">
        <v>5</v>
      </c>
      <c r="M65" s="22">
        <f>Table1[[#This Row],[FY19 M&amp;IE Rate]]*0.75</f>
        <v>53.25</v>
      </c>
      <c r="N65" s="25" t="s">
        <v>733</v>
      </c>
    </row>
    <row r="66" spans="1:14" x14ac:dyDescent="0.25">
      <c r="A66" s="8">
        <v>35</v>
      </c>
      <c r="B66" s="10"/>
      <c r="C66" s="10" t="s">
        <v>628</v>
      </c>
      <c r="D66" s="11" t="s">
        <v>87</v>
      </c>
      <c r="E66" s="11" t="s">
        <v>87</v>
      </c>
      <c r="F66" s="12" t="s">
        <v>34</v>
      </c>
      <c r="G66" s="12" t="s">
        <v>29</v>
      </c>
      <c r="H66" s="25">
        <v>71</v>
      </c>
      <c r="I66" s="25">
        <v>17</v>
      </c>
      <c r="J66" s="25">
        <v>18</v>
      </c>
      <c r="K66" s="25">
        <v>31</v>
      </c>
      <c r="L66" s="25">
        <v>5</v>
      </c>
      <c r="M66" s="22">
        <f>Table1[[#This Row],[FY19 M&amp;IE Rate]]*0.75</f>
        <v>53.25</v>
      </c>
      <c r="N66" s="25" t="s">
        <v>733</v>
      </c>
    </row>
    <row r="67" spans="1:14" x14ac:dyDescent="0.25">
      <c r="A67" s="8">
        <v>35</v>
      </c>
      <c r="B67" s="10"/>
      <c r="C67" s="10" t="s">
        <v>628</v>
      </c>
      <c r="D67" s="11" t="s">
        <v>87</v>
      </c>
      <c r="E67" s="11" t="s">
        <v>87</v>
      </c>
      <c r="F67" s="12" t="s">
        <v>30</v>
      </c>
      <c r="G67" s="12" t="s">
        <v>31</v>
      </c>
      <c r="H67" s="25">
        <v>71</v>
      </c>
      <c r="I67" s="25">
        <v>17</v>
      </c>
      <c r="J67" s="25">
        <v>18</v>
      </c>
      <c r="K67" s="25">
        <v>31</v>
      </c>
      <c r="L67" s="25">
        <v>5</v>
      </c>
      <c r="M67" s="22">
        <f>Table1[[#This Row],[FY19 M&amp;IE Rate]]*0.75</f>
        <v>53.25</v>
      </c>
      <c r="N67" s="25" t="s">
        <v>733</v>
      </c>
    </row>
    <row r="68" spans="1:14" x14ac:dyDescent="0.25">
      <c r="A68" s="9">
        <v>36</v>
      </c>
      <c r="B68" s="10"/>
      <c r="C68" s="10" t="s">
        <v>628</v>
      </c>
      <c r="D68" s="11" t="s">
        <v>88</v>
      </c>
      <c r="E68" s="11" t="s">
        <v>88</v>
      </c>
      <c r="F68" s="12" t="s">
        <v>24</v>
      </c>
      <c r="G68" s="12" t="s">
        <v>39</v>
      </c>
      <c r="H68" s="25">
        <v>76</v>
      </c>
      <c r="I68" s="25">
        <v>18</v>
      </c>
      <c r="J68" s="25">
        <v>19</v>
      </c>
      <c r="K68" s="25">
        <v>34</v>
      </c>
      <c r="L68" s="25">
        <v>5</v>
      </c>
      <c r="M68" s="22">
        <f>Table1[[#This Row],[FY19 M&amp;IE Rate]]*0.75</f>
        <v>57</v>
      </c>
      <c r="N68" s="25" t="s">
        <v>732</v>
      </c>
    </row>
    <row r="69" spans="1:14" x14ac:dyDescent="0.25">
      <c r="A69" s="8">
        <v>37</v>
      </c>
      <c r="B69" s="10"/>
      <c r="C69" s="10" t="s">
        <v>628</v>
      </c>
      <c r="D69" s="11" t="s">
        <v>88</v>
      </c>
      <c r="E69" s="11" t="s">
        <v>88</v>
      </c>
      <c r="F69" s="12" t="s">
        <v>40</v>
      </c>
      <c r="G69" s="12" t="s">
        <v>33</v>
      </c>
      <c r="H69" s="25">
        <v>76</v>
      </c>
      <c r="I69" s="25">
        <v>18</v>
      </c>
      <c r="J69" s="25">
        <v>19</v>
      </c>
      <c r="K69" s="25">
        <v>34</v>
      </c>
      <c r="L69" s="25">
        <v>5</v>
      </c>
      <c r="M69" s="22">
        <f>Table1[[#This Row],[FY19 M&amp;IE Rate]]*0.75</f>
        <v>57</v>
      </c>
      <c r="N69" s="25" t="s">
        <v>732</v>
      </c>
    </row>
    <row r="70" spans="1:14" x14ac:dyDescent="0.25">
      <c r="A70" s="8">
        <v>37</v>
      </c>
      <c r="B70" s="10"/>
      <c r="C70" s="10" t="s">
        <v>628</v>
      </c>
      <c r="D70" s="11" t="s">
        <v>88</v>
      </c>
      <c r="E70" s="11" t="s">
        <v>88</v>
      </c>
      <c r="F70" s="12" t="s">
        <v>34</v>
      </c>
      <c r="G70" s="12" t="s">
        <v>49</v>
      </c>
      <c r="H70" s="25">
        <v>76</v>
      </c>
      <c r="I70" s="25">
        <v>18</v>
      </c>
      <c r="J70" s="25">
        <v>19</v>
      </c>
      <c r="K70" s="25">
        <v>34</v>
      </c>
      <c r="L70" s="25">
        <v>5</v>
      </c>
      <c r="M70" s="22">
        <f>Table1[[#This Row],[FY19 M&amp;IE Rate]]*0.75</f>
        <v>57</v>
      </c>
      <c r="N70" s="25" t="s">
        <v>732</v>
      </c>
    </row>
    <row r="71" spans="1:14" x14ac:dyDescent="0.25">
      <c r="A71" s="8">
        <v>37</v>
      </c>
      <c r="B71" s="10"/>
      <c r="C71" s="10" t="s">
        <v>628</v>
      </c>
      <c r="D71" s="11" t="s">
        <v>88</v>
      </c>
      <c r="E71" s="11" t="s">
        <v>88</v>
      </c>
      <c r="F71" s="12" t="s">
        <v>50</v>
      </c>
      <c r="G71" s="12" t="s">
        <v>31</v>
      </c>
      <c r="H71" s="25">
        <v>76</v>
      </c>
      <c r="I71" s="25">
        <v>18</v>
      </c>
      <c r="J71" s="25">
        <v>19</v>
      </c>
      <c r="K71" s="25">
        <v>34</v>
      </c>
      <c r="L71" s="25">
        <v>5</v>
      </c>
      <c r="M71" s="22">
        <f>Table1[[#This Row],[FY19 M&amp;IE Rate]]*0.75</f>
        <v>57</v>
      </c>
      <c r="N71" s="25" t="s">
        <v>732</v>
      </c>
    </row>
    <row r="72" spans="1:14" x14ac:dyDescent="0.25">
      <c r="A72" s="9">
        <v>38</v>
      </c>
      <c r="B72" s="10"/>
      <c r="C72" s="10" t="s">
        <v>628</v>
      </c>
      <c r="D72" s="11" t="s">
        <v>89</v>
      </c>
      <c r="E72" s="11" t="s">
        <v>89</v>
      </c>
      <c r="F72" s="12" t="s">
        <v>21</v>
      </c>
      <c r="G72" s="12" t="s">
        <v>21</v>
      </c>
      <c r="H72" s="25">
        <v>71</v>
      </c>
      <c r="I72" s="25">
        <v>17</v>
      </c>
      <c r="J72" s="25">
        <v>18</v>
      </c>
      <c r="K72" s="25">
        <v>31</v>
      </c>
      <c r="L72" s="25">
        <v>5</v>
      </c>
      <c r="M72" s="22">
        <f>Table1[[#This Row],[FY19 M&amp;IE Rate]]*0.75</f>
        <v>53.25</v>
      </c>
      <c r="N72" s="25" t="s">
        <v>733</v>
      </c>
    </row>
    <row r="73" spans="1:14" x14ac:dyDescent="0.25">
      <c r="A73" s="9">
        <v>38</v>
      </c>
      <c r="B73" s="10"/>
      <c r="C73" s="10" t="s">
        <v>628</v>
      </c>
      <c r="D73" s="11" t="s">
        <v>90</v>
      </c>
      <c r="E73" s="11" t="s">
        <v>91</v>
      </c>
      <c r="F73" s="12" t="s">
        <v>24</v>
      </c>
      <c r="G73" s="12" t="s">
        <v>39</v>
      </c>
      <c r="H73" s="25">
        <v>66</v>
      </c>
      <c r="I73" s="25">
        <v>16</v>
      </c>
      <c r="J73" s="25">
        <v>17</v>
      </c>
      <c r="K73" s="25">
        <v>28</v>
      </c>
      <c r="L73" s="25">
        <v>5</v>
      </c>
      <c r="M73" s="22">
        <f>Table1[[#This Row],[FY19 M&amp;IE Rate]]*0.75</f>
        <v>49.5</v>
      </c>
      <c r="N73" s="25" t="s">
        <v>731</v>
      </c>
    </row>
    <row r="74" spans="1:14" x14ac:dyDescent="0.25">
      <c r="A74" s="9">
        <v>38</v>
      </c>
      <c r="B74" s="10"/>
      <c r="C74" s="10" t="s">
        <v>628</v>
      </c>
      <c r="D74" s="11" t="s">
        <v>90</v>
      </c>
      <c r="E74" s="11" t="s">
        <v>91</v>
      </c>
      <c r="F74" s="12" t="s">
        <v>40</v>
      </c>
      <c r="G74" s="12" t="s">
        <v>33</v>
      </c>
      <c r="H74" s="25">
        <v>66</v>
      </c>
      <c r="I74" s="25">
        <v>16</v>
      </c>
      <c r="J74" s="25">
        <v>17</v>
      </c>
      <c r="K74" s="25">
        <v>28</v>
      </c>
      <c r="L74" s="25">
        <v>5</v>
      </c>
      <c r="M74" s="22">
        <f>Table1[[#This Row],[FY19 M&amp;IE Rate]]*0.75</f>
        <v>49.5</v>
      </c>
      <c r="N74" s="25" t="s">
        <v>731</v>
      </c>
    </row>
    <row r="75" spans="1:14" x14ac:dyDescent="0.25">
      <c r="A75" s="8">
        <v>39</v>
      </c>
      <c r="B75" s="10"/>
      <c r="C75" s="10" t="s">
        <v>628</v>
      </c>
      <c r="D75" s="11" t="s">
        <v>90</v>
      </c>
      <c r="E75" s="11" t="s">
        <v>91</v>
      </c>
      <c r="F75" s="12" t="s">
        <v>34</v>
      </c>
      <c r="G75" s="12" t="s">
        <v>31</v>
      </c>
      <c r="H75" s="25">
        <v>66</v>
      </c>
      <c r="I75" s="25">
        <v>16</v>
      </c>
      <c r="J75" s="25">
        <v>17</v>
      </c>
      <c r="K75" s="25">
        <v>28</v>
      </c>
      <c r="L75" s="25">
        <v>5</v>
      </c>
      <c r="M75" s="22">
        <f>Table1[[#This Row],[FY19 M&amp;IE Rate]]*0.75</f>
        <v>49.5</v>
      </c>
      <c r="N75" s="25" t="s">
        <v>731</v>
      </c>
    </row>
    <row r="76" spans="1:14" x14ac:dyDescent="0.25">
      <c r="A76" s="8">
        <v>39</v>
      </c>
      <c r="B76" s="10"/>
      <c r="C76" s="10" t="s">
        <v>628</v>
      </c>
      <c r="D76" s="11" t="s">
        <v>92</v>
      </c>
      <c r="E76" s="11" t="s">
        <v>92</v>
      </c>
      <c r="F76" s="12" t="s">
        <v>24</v>
      </c>
      <c r="G76" s="12" t="s">
        <v>72</v>
      </c>
      <c r="H76" s="25">
        <v>76</v>
      </c>
      <c r="I76" s="25">
        <v>18</v>
      </c>
      <c r="J76" s="25">
        <v>19</v>
      </c>
      <c r="K76" s="25">
        <v>34</v>
      </c>
      <c r="L76" s="25">
        <v>5</v>
      </c>
      <c r="M76" s="22">
        <f>Table1[[#This Row],[FY19 M&amp;IE Rate]]*0.75</f>
        <v>57</v>
      </c>
      <c r="N76" s="25" t="s">
        <v>732</v>
      </c>
    </row>
    <row r="77" spans="1:14" x14ac:dyDescent="0.25">
      <c r="A77" s="8">
        <v>39</v>
      </c>
      <c r="B77" s="10"/>
      <c r="C77" s="10" t="s">
        <v>628</v>
      </c>
      <c r="D77" s="11" t="s">
        <v>92</v>
      </c>
      <c r="E77" s="11" t="s">
        <v>92</v>
      </c>
      <c r="F77" s="12" t="s">
        <v>73</v>
      </c>
      <c r="G77" s="12" t="s">
        <v>49</v>
      </c>
      <c r="H77" s="25">
        <v>76</v>
      </c>
      <c r="I77" s="25">
        <v>18</v>
      </c>
      <c r="J77" s="25">
        <v>19</v>
      </c>
      <c r="K77" s="25">
        <v>34</v>
      </c>
      <c r="L77" s="25">
        <v>5</v>
      </c>
      <c r="M77" s="22">
        <f>Table1[[#This Row],[FY19 M&amp;IE Rate]]*0.75</f>
        <v>57</v>
      </c>
      <c r="N77" s="25" t="s">
        <v>732</v>
      </c>
    </row>
    <row r="78" spans="1:14" x14ac:dyDescent="0.25">
      <c r="A78" s="9">
        <v>40</v>
      </c>
      <c r="B78" s="10"/>
      <c r="C78" s="10" t="s">
        <v>628</v>
      </c>
      <c r="D78" s="11" t="s">
        <v>92</v>
      </c>
      <c r="E78" s="11" t="s">
        <v>92</v>
      </c>
      <c r="F78" s="12" t="s">
        <v>50</v>
      </c>
      <c r="G78" s="12" t="s">
        <v>31</v>
      </c>
      <c r="H78" s="25">
        <v>76</v>
      </c>
      <c r="I78" s="25">
        <v>18</v>
      </c>
      <c r="J78" s="25">
        <v>19</v>
      </c>
      <c r="K78" s="25">
        <v>34</v>
      </c>
      <c r="L78" s="25">
        <v>5</v>
      </c>
      <c r="M78" s="22">
        <f>Table1[[#This Row],[FY19 M&amp;IE Rate]]*0.75</f>
        <v>57</v>
      </c>
      <c r="N78" s="25" t="s">
        <v>732</v>
      </c>
    </row>
    <row r="79" spans="1:14" x14ac:dyDescent="0.25">
      <c r="A79" s="9">
        <v>40</v>
      </c>
      <c r="B79" s="10"/>
      <c r="C79" s="10" t="s">
        <v>628</v>
      </c>
      <c r="D79" s="11" t="s">
        <v>93</v>
      </c>
      <c r="E79" s="11" t="s">
        <v>93</v>
      </c>
      <c r="F79" s="12" t="s">
        <v>24</v>
      </c>
      <c r="G79" s="12" t="s">
        <v>27</v>
      </c>
      <c r="H79" s="25">
        <v>61</v>
      </c>
      <c r="I79" s="25">
        <v>14</v>
      </c>
      <c r="J79" s="25">
        <v>16</v>
      </c>
      <c r="K79" s="25">
        <v>26</v>
      </c>
      <c r="L79" s="25">
        <v>5</v>
      </c>
      <c r="M79" s="22">
        <f>Table1[[#This Row],[FY19 M&amp;IE Rate]]*0.75</f>
        <v>45.75</v>
      </c>
      <c r="N79" s="25" t="s">
        <v>730</v>
      </c>
    </row>
    <row r="80" spans="1:14" x14ac:dyDescent="0.25">
      <c r="A80" s="9">
        <v>40</v>
      </c>
      <c r="B80" s="10"/>
      <c r="C80" s="10" t="s">
        <v>628</v>
      </c>
      <c r="D80" s="11" t="s">
        <v>93</v>
      </c>
      <c r="E80" s="11" t="s">
        <v>93</v>
      </c>
      <c r="F80" s="12" t="s">
        <v>28</v>
      </c>
      <c r="G80" s="12" t="s">
        <v>49</v>
      </c>
      <c r="H80" s="25">
        <v>61</v>
      </c>
      <c r="I80" s="25">
        <v>14</v>
      </c>
      <c r="J80" s="25">
        <v>16</v>
      </c>
      <c r="K80" s="25">
        <v>26</v>
      </c>
      <c r="L80" s="25">
        <v>5</v>
      </c>
      <c r="M80" s="22">
        <f>Table1[[#This Row],[FY19 M&amp;IE Rate]]*0.75</f>
        <v>45.75</v>
      </c>
      <c r="N80" s="25" t="s">
        <v>730</v>
      </c>
    </row>
    <row r="81" spans="1:14" x14ac:dyDescent="0.25">
      <c r="A81" s="8">
        <v>41</v>
      </c>
      <c r="B81" s="10"/>
      <c r="C81" s="10" t="s">
        <v>628</v>
      </c>
      <c r="D81" s="11" t="s">
        <v>93</v>
      </c>
      <c r="E81" s="11" t="s">
        <v>93</v>
      </c>
      <c r="F81" s="12" t="s">
        <v>50</v>
      </c>
      <c r="G81" s="12" t="s">
        <v>31</v>
      </c>
      <c r="H81" s="25">
        <v>61</v>
      </c>
      <c r="I81" s="25">
        <v>14</v>
      </c>
      <c r="J81" s="25">
        <v>16</v>
      </c>
      <c r="K81" s="25">
        <v>26</v>
      </c>
      <c r="L81" s="25">
        <v>5</v>
      </c>
      <c r="M81" s="22">
        <f>Table1[[#This Row],[FY19 M&amp;IE Rate]]*0.75</f>
        <v>45.75</v>
      </c>
      <c r="N81" s="25" t="s">
        <v>730</v>
      </c>
    </row>
    <row r="82" spans="1:14" x14ac:dyDescent="0.25">
      <c r="A82" s="9">
        <v>42</v>
      </c>
      <c r="B82" s="10"/>
      <c r="C82" s="10" t="s">
        <v>628</v>
      </c>
      <c r="D82" s="11" t="s">
        <v>94</v>
      </c>
      <c r="E82" s="11" t="s">
        <v>95</v>
      </c>
      <c r="F82" s="12" t="s">
        <v>24</v>
      </c>
      <c r="G82" s="12" t="s">
        <v>72</v>
      </c>
      <c r="H82" s="25">
        <v>76</v>
      </c>
      <c r="I82" s="25">
        <v>18</v>
      </c>
      <c r="J82" s="25">
        <v>19</v>
      </c>
      <c r="K82" s="25">
        <v>34</v>
      </c>
      <c r="L82" s="25">
        <v>5</v>
      </c>
      <c r="M82" s="22">
        <f>Table1[[#This Row],[FY19 M&amp;IE Rate]]*0.75</f>
        <v>57</v>
      </c>
      <c r="N82" s="25" t="s">
        <v>732</v>
      </c>
    </row>
    <row r="83" spans="1:14" x14ac:dyDescent="0.25">
      <c r="A83" s="9">
        <v>42</v>
      </c>
      <c r="B83" s="10"/>
      <c r="C83" s="10" t="s">
        <v>628</v>
      </c>
      <c r="D83" s="11" t="s">
        <v>94</v>
      </c>
      <c r="E83" s="11" t="s">
        <v>95</v>
      </c>
      <c r="F83" s="12" t="s">
        <v>73</v>
      </c>
      <c r="G83" s="12" t="s">
        <v>49</v>
      </c>
      <c r="H83" s="25">
        <v>76</v>
      </c>
      <c r="I83" s="25">
        <v>18</v>
      </c>
      <c r="J83" s="25">
        <v>19</v>
      </c>
      <c r="K83" s="25">
        <v>34</v>
      </c>
      <c r="L83" s="25">
        <v>5</v>
      </c>
      <c r="M83" s="22">
        <f>Table1[[#This Row],[FY19 M&amp;IE Rate]]*0.75</f>
        <v>57</v>
      </c>
      <c r="N83" s="25" t="s">
        <v>732</v>
      </c>
    </row>
    <row r="84" spans="1:14" x14ac:dyDescent="0.25">
      <c r="A84" s="9">
        <v>42</v>
      </c>
      <c r="B84" s="10"/>
      <c r="C84" s="10" t="s">
        <v>628</v>
      </c>
      <c r="D84" s="11" t="s">
        <v>94</v>
      </c>
      <c r="E84" s="11" t="s">
        <v>95</v>
      </c>
      <c r="F84" s="12" t="s">
        <v>50</v>
      </c>
      <c r="G84" s="12" t="s">
        <v>31</v>
      </c>
      <c r="H84" s="25">
        <v>76</v>
      </c>
      <c r="I84" s="25">
        <v>18</v>
      </c>
      <c r="J84" s="25">
        <v>19</v>
      </c>
      <c r="K84" s="25">
        <v>34</v>
      </c>
      <c r="L84" s="25">
        <v>5</v>
      </c>
      <c r="M84" s="22">
        <f>Table1[[#This Row],[FY19 M&amp;IE Rate]]*0.75</f>
        <v>57</v>
      </c>
      <c r="N84" s="25" t="s">
        <v>732</v>
      </c>
    </row>
    <row r="85" spans="1:14" x14ac:dyDescent="0.25">
      <c r="A85" s="9">
        <v>42</v>
      </c>
      <c r="B85" s="10"/>
      <c r="C85" s="10" t="s">
        <v>628</v>
      </c>
      <c r="D85" s="11" t="s">
        <v>96</v>
      </c>
      <c r="E85" s="11" t="s">
        <v>97</v>
      </c>
      <c r="F85" s="12" t="s">
        <v>21</v>
      </c>
      <c r="G85" s="12" t="s">
        <v>21</v>
      </c>
      <c r="H85" s="25">
        <v>71</v>
      </c>
      <c r="I85" s="25">
        <v>17</v>
      </c>
      <c r="J85" s="25">
        <v>18</v>
      </c>
      <c r="K85" s="25">
        <v>31</v>
      </c>
      <c r="L85" s="25">
        <v>5</v>
      </c>
      <c r="M85" s="22">
        <f>Table1[[#This Row],[FY19 M&amp;IE Rate]]*0.75</f>
        <v>53.25</v>
      </c>
      <c r="N85" s="25" t="s">
        <v>733</v>
      </c>
    </row>
    <row r="86" spans="1:14" x14ac:dyDescent="0.25">
      <c r="A86" s="8">
        <v>43</v>
      </c>
      <c r="B86" s="10"/>
      <c r="C86" s="10" t="s">
        <v>628</v>
      </c>
      <c r="D86" s="11" t="s">
        <v>98</v>
      </c>
      <c r="E86" s="11" t="s">
        <v>99</v>
      </c>
      <c r="F86" s="12" t="s">
        <v>24</v>
      </c>
      <c r="G86" s="12" t="s">
        <v>70</v>
      </c>
      <c r="H86" s="25">
        <v>66</v>
      </c>
      <c r="I86" s="25">
        <v>16</v>
      </c>
      <c r="J86" s="25">
        <v>17</v>
      </c>
      <c r="K86" s="25">
        <v>28</v>
      </c>
      <c r="L86" s="25">
        <v>5</v>
      </c>
      <c r="M86" s="22">
        <f>Table1[[#This Row],[FY19 M&amp;IE Rate]]*0.75</f>
        <v>49.5</v>
      </c>
      <c r="N86" s="25" t="s">
        <v>731</v>
      </c>
    </row>
    <row r="87" spans="1:14" x14ac:dyDescent="0.25">
      <c r="A87" s="9">
        <v>44</v>
      </c>
      <c r="B87" s="10"/>
      <c r="C87" s="10" t="s">
        <v>628</v>
      </c>
      <c r="D87" s="11" t="s">
        <v>98</v>
      </c>
      <c r="E87" s="11" t="s">
        <v>99</v>
      </c>
      <c r="F87" s="12" t="s">
        <v>71</v>
      </c>
      <c r="G87" s="12" t="s">
        <v>72</v>
      </c>
      <c r="H87" s="25">
        <v>66</v>
      </c>
      <c r="I87" s="25">
        <v>16</v>
      </c>
      <c r="J87" s="25">
        <v>17</v>
      </c>
      <c r="K87" s="25">
        <v>28</v>
      </c>
      <c r="L87" s="25">
        <v>5</v>
      </c>
      <c r="M87" s="22">
        <f>Table1[[#This Row],[FY19 M&amp;IE Rate]]*0.75</f>
        <v>49.5</v>
      </c>
      <c r="N87" s="25" t="s">
        <v>731</v>
      </c>
    </row>
    <row r="88" spans="1:14" x14ac:dyDescent="0.25">
      <c r="A88" s="9">
        <v>44</v>
      </c>
      <c r="B88" s="10"/>
      <c r="C88" s="10" t="s">
        <v>628</v>
      </c>
      <c r="D88" s="11" t="s">
        <v>98</v>
      </c>
      <c r="E88" s="11" t="s">
        <v>99</v>
      </c>
      <c r="F88" s="12" t="s">
        <v>73</v>
      </c>
      <c r="G88" s="12" t="s">
        <v>49</v>
      </c>
      <c r="H88" s="25">
        <v>66</v>
      </c>
      <c r="I88" s="25">
        <v>16</v>
      </c>
      <c r="J88" s="25">
        <v>17</v>
      </c>
      <c r="K88" s="25">
        <v>28</v>
      </c>
      <c r="L88" s="25">
        <v>5</v>
      </c>
      <c r="M88" s="22">
        <f>Table1[[#This Row],[FY19 M&amp;IE Rate]]*0.75</f>
        <v>49.5</v>
      </c>
      <c r="N88" s="25" t="s">
        <v>731</v>
      </c>
    </row>
    <row r="89" spans="1:14" x14ac:dyDescent="0.25">
      <c r="A89" s="9">
        <v>44</v>
      </c>
      <c r="B89" s="10"/>
      <c r="C89" s="10" t="s">
        <v>628</v>
      </c>
      <c r="D89" s="11" t="s">
        <v>98</v>
      </c>
      <c r="E89" s="11" t="s">
        <v>99</v>
      </c>
      <c r="F89" s="12" t="s">
        <v>50</v>
      </c>
      <c r="G89" s="12" t="s">
        <v>31</v>
      </c>
      <c r="H89" s="25">
        <v>66</v>
      </c>
      <c r="I89" s="25">
        <v>16</v>
      </c>
      <c r="J89" s="25">
        <v>17</v>
      </c>
      <c r="K89" s="25">
        <v>28</v>
      </c>
      <c r="L89" s="25">
        <v>5</v>
      </c>
      <c r="M89" s="22">
        <f>Table1[[#This Row],[FY19 M&amp;IE Rate]]*0.75</f>
        <v>49.5</v>
      </c>
      <c r="N89" s="25" t="s">
        <v>731</v>
      </c>
    </row>
    <row r="90" spans="1:14" x14ac:dyDescent="0.25">
      <c r="A90" s="8">
        <v>45</v>
      </c>
      <c r="B90" s="10"/>
      <c r="C90" s="10" t="s">
        <v>628</v>
      </c>
      <c r="D90" s="11" t="s">
        <v>100</v>
      </c>
      <c r="E90" s="11" t="s">
        <v>101</v>
      </c>
      <c r="F90" s="12" t="s">
        <v>21</v>
      </c>
      <c r="G90" s="12" t="s">
        <v>21</v>
      </c>
      <c r="H90" s="25">
        <v>61</v>
      </c>
      <c r="I90" s="25">
        <v>14</v>
      </c>
      <c r="J90" s="25">
        <v>16</v>
      </c>
      <c r="K90" s="25">
        <v>26</v>
      </c>
      <c r="L90" s="25">
        <v>5</v>
      </c>
      <c r="M90" s="22">
        <f>Table1[[#This Row],[FY19 M&amp;IE Rate]]*0.75</f>
        <v>45.75</v>
      </c>
      <c r="N90" s="25" t="s">
        <v>730</v>
      </c>
    </row>
    <row r="91" spans="1:14" x14ac:dyDescent="0.25">
      <c r="A91" s="9">
        <v>46</v>
      </c>
      <c r="B91" s="10"/>
      <c r="C91" s="10" t="s">
        <v>628</v>
      </c>
      <c r="D91" s="11" t="s">
        <v>102</v>
      </c>
      <c r="E91" s="11" t="s">
        <v>103</v>
      </c>
      <c r="F91" s="12" t="s">
        <v>24</v>
      </c>
      <c r="G91" s="12" t="s">
        <v>33</v>
      </c>
      <c r="H91" s="25">
        <v>66</v>
      </c>
      <c r="I91" s="25">
        <v>16</v>
      </c>
      <c r="J91" s="25">
        <v>17</v>
      </c>
      <c r="K91" s="25">
        <v>28</v>
      </c>
      <c r="L91" s="25">
        <v>5</v>
      </c>
      <c r="M91" s="22">
        <f>Table1[[#This Row],[FY19 M&amp;IE Rate]]*0.75</f>
        <v>49.5</v>
      </c>
      <c r="N91" s="25" t="s">
        <v>731</v>
      </c>
    </row>
    <row r="92" spans="1:14" x14ac:dyDescent="0.25">
      <c r="A92" s="8">
        <v>47</v>
      </c>
      <c r="B92" s="10"/>
      <c r="C92" s="10" t="s">
        <v>628</v>
      </c>
      <c r="D92" s="11" t="s">
        <v>102</v>
      </c>
      <c r="E92" s="11" t="s">
        <v>103</v>
      </c>
      <c r="F92" s="12" t="s">
        <v>34</v>
      </c>
      <c r="G92" s="12" t="s">
        <v>47</v>
      </c>
      <c r="H92" s="25">
        <v>66</v>
      </c>
      <c r="I92" s="25">
        <v>16</v>
      </c>
      <c r="J92" s="25">
        <v>17</v>
      </c>
      <c r="K92" s="25">
        <v>28</v>
      </c>
      <c r="L92" s="25">
        <v>5</v>
      </c>
      <c r="M92" s="22">
        <f>Table1[[#This Row],[FY19 M&amp;IE Rate]]*0.75</f>
        <v>49.5</v>
      </c>
      <c r="N92" s="25" t="s">
        <v>731</v>
      </c>
    </row>
    <row r="93" spans="1:14" x14ac:dyDescent="0.25">
      <c r="A93" s="9">
        <v>48</v>
      </c>
      <c r="B93" s="10"/>
      <c r="C93" s="10" t="s">
        <v>628</v>
      </c>
      <c r="D93" s="11" t="s">
        <v>102</v>
      </c>
      <c r="E93" s="11" t="s">
        <v>103</v>
      </c>
      <c r="F93" s="12" t="s">
        <v>48</v>
      </c>
      <c r="G93" s="12" t="s">
        <v>31</v>
      </c>
      <c r="H93" s="25">
        <v>66</v>
      </c>
      <c r="I93" s="25">
        <v>16</v>
      </c>
      <c r="J93" s="25">
        <v>17</v>
      </c>
      <c r="K93" s="25">
        <v>28</v>
      </c>
      <c r="L93" s="25">
        <v>5</v>
      </c>
      <c r="M93" s="22">
        <f>Table1[[#This Row],[FY19 M&amp;IE Rate]]*0.75</f>
        <v>49.5</v>
      </c>
      <c r="N93" s="25" t="s">
        <v>731</v>
      </c>
    </row>
    <row r="94" spans="1:14" x14ac:dyDescent="0.25">
      <c r="A94" s="8">
        <v>49</v>
      </c>
      <c r="B94" s="10"/>
      <c r="C94" s="10" t="s">
        <v>628</v>
      </c>
      <c r="D94" s="11" t="s">
        <v>104</v>
      </c>
      <c r="E94" s="11" t="s">
        <v>105</v>
      </c>
      <c r="F94" s="12" t="s">
        <v>21</v>
      </c>
      <c r="G94" s="12" t="s">
        <v>21</v>
      </c>
      <c r="H94" s="25">
        <v>61</v>
      </c>
      <c r="I94" s="25">
        <v>14</v>
      </c>
      <c r="J94" s="25">
        <v>16</v>
      </c>
      <c r="K94" s="25">
        <v>26</v>
      </c>
      <c r="L94" s="25">
        <v>5</v>
      </c>
      <c r="M94" s="22">
        <f>Table1[[#This Row],[FY19 M&amp;IE Rate]]*0.75</f>
        <v>45.75</v>
      </c>
      <c r="N94" s="25" t="s">
        <v>730</v>
      </c>
    </row>
    <row r="95" spans="1:14" x14ac:dyDescent="0.25">
      <c r="A95" s="8">
        <v>49</v>
      </c>
      <c r="B95" s="10"/>
      <c r="C95" s="10" t="s">
        <v>628</v>
      </c>
      <c r="D95" s="11" t="s">
        <v>106</v>
      </c>
      <c r="E95" s="11" t="s">
        <v>107</v>
      </c>
      <c r="F95" s="12" t="s">
        <v>21</v>
      </c>
      <c r="G95" s="12" t="s">
        <v>21</v>
      </c>
      <c r="H95" s="25">
        <v>76</v>
      </c>
      <c r="I95" s="25">
        <v>18</v>
      </c>
      <c r="J95" s="25">
        <v>19</v>
      </c>
      <c r="K95" s="25">
        <v>34</v>
      </c>
      <c r="L95" s="25">
        <v>5</v>
      </c>
      <c r="M95" s="22">
        <f>Table1[[#This Row],[FY19 M&amp;IE Rate]]*0.75</f>
        <v>57</v>
      </c>
      <c r="N95" s="25" t="s">
        <v>732</v>
      </c>
    </row>
    <row r="96" spans="1:14" x14ac:dyDescent="0.25">
      <c r="A96" s="8">
        <v>49</v>
      </c>
      <c r="B96" s="10"/>
      <c r="C96" s="10" t="s">
        <v>628</v>
      </c>
      <c r="D96" s="11" t="s">
        <v>108</v>
      </c>
      <c r="E96" s="11" t="s">
        <v>109</v>
      </c>
      <c r="F96" s="12" t="s">
        <v>21</v>
      </c>
      <c r="G96" s="12" t="s">
        <v>21</v>
      </c>
      <c r="H96" s="25">
        <v>61</v>
      </c>
      <c r="I96" s="25">
        <v>14</v>
      </c>
      <c r="J96" s="25">
        <v>16</v>
      </c>
      <c r="K96" s="25">
        <v>26</v>
      </c>
      <c r="L96" s="25">
        <v>5</v>
      </c>
      <c r="M96" s="22">
        <f>Table1[[#This Row],[FY19 M&amp;IE Rate]]*0.75</f>
        <v>45.75</v>
      </c>
      <c r="N96" s="25" t="s">
        <v>730</v>
      </c>
    </row>
    <row r="97" spans="1:14" x14ac:dyDescent="0.25">
      <c r="A97" s="9">
        <v>50</v>
      </c>
      <c r="B97" s="10"/>
      <c r="C97" s="10" t="s">
        <v>628</v>
      </c>
      <c r="D97" s="11" t="s">
        <v>110</v>
      </c>
      <c r="E97" s="11" t="s">
        <v>111</v>
      </c>
      <c r="F97" s="12" t="s">
        <v>21</v>
      </c>
      <c r="G97" s="12" t="s">
        <v>21</v>
      </c>
      <c r="H97" s="25">
        <v>71</v>
      </c>
      <c r="I97" s="25">
        <v>17</v>
      </c>
      <c r="J97" s="25">
        <v>18</v>
      </c>
      <c r="K97" s="25">
        <v>31</v>
      </c>
      <c r="L97" s="25">
        <v>5</v>
      </c>
      <c r="M97" s="22">
        <f>Table1[[#This Row],[FY19 M&amp;IE Rate]]*0.75</f>
        <v>53.25</v>
      </c>
      <c r="N97" s="25" t="s">
        <v>733</v>
      </c>
    </row>
    <row r="98" spans="1:14" x14ac:dyDescent="0.25">
      <c r="A98" s="9">
        <v>50</v>
      </c>
      <c r="B98" s="10"/>
      <c r="C98" s="10" t="s">
        <v>628</v>
      </c>
      <c r="D98" s="11" t="s">
        <v>112</v>
      </c>
      <c r="E98" s="11" t="s">
        <v>113</v>
      </c>
      <c r="F98" s="12" t="s">
        <v>24</v>
      </c>
      <c r="G98" s="12" t="s">
        <v>27</v>
      </c>
      <c r="H98" s="25">
        <v>76</v>
      </c>
      <c r="I98" s="25">
        <v>18</v>
      </c>
      <c r="J98" s="25">
        <v>19</v>
      </c>
      <c r="K98" s="25">
        <v>34</v>
      </c>
      <c r="L98" s="25">
        <v>5</v>
      </c>
      <c r="M98" s="22">
        <f>Table1[[#This Row],[FY19 M&amp;IE Rate]]*0.75</f>
        <v>57</v>
      </c>
      <c r="N98" s="25" t="s">
        <v>732</v>
      </c>
    </row>
    <row r="99" spans="1:14" x14ac:dyDescent="0.25">
      <c r="A99" s="9">
        <v>50</v>
      </c>
      <c r="B99" s="10"/>
      <c r="C99" s="10" t="s">
        <v>628</v>
      </c>
      <c r="D99" s="11" t="s">
        <v>112</v>
      </c>
      <c r="E99" s="11" t="s">
        <v>113</v>
      </c>
      <c r="F99" s="12" t="s">
        <v>28</v>
      </c>
      <c r="G99" s="12" t="s">
        <v>49</v>
      </c>
      <c r="H99" s="25">
        <v>76</v>
      </c>
      <c r="I99" s="25">
        <v>18</v>
      </c>
      <c r="J99" s="25">
        <v>19</v>
      </c>
      <c r="K99" s="25">
        <v>34</v>
      </c>
      <c r="L99" s="25">
        <v>5</v>
      </c>
      <c r="M99" s="22">
        <f>Table1[[#This Row],[FY19 M&amp;IE Rate]]*0.75</f>
        <v>57</v>
      </c>
      <c r="N99" s="25" t="s">
        <v>732</v>
      </c>
    </row>
    <row r="100" spans="1:14" x14ac:dyDescent="0.25">
      <c r="A100" s="9">
        <v>50</v>
      </c>
      <c r="B100" s="10"/>
      <c r="C100" s="10" t="s">
        <v>628</v>
      </c>
      <c r="D100" s="11" t="s">
        <v>112</v>
      </c>
      <c r="E100" s="11" t="s">
        <v>113</v>
      </c>
      <c r="F100" s="12" t="s">
        <v>50</v>
      </c>
      <c r="G100" s="12" t="s">
        <v>31</v>
      </c>
      <c r="H100" s="25">
        <v>76</v>
      </c>
      <c r="I100" s="25">
        <v>18</v>
      </c>
      <c r="J100" s="25">
        <v>19</v>
      </c>
      <c r="K100" s="25">
        <v>34</v>
      </c>
      <c r="L100" s="25">
        <v>5</v>
      </c>
      <c r="M100" s="22">
        <f>Table1[[#This Row],[FY19 M&amp;IE Rate]]*0.75</f>
        <v>57</v>
      </c>
      <c r="N100" s="25" t="s">
        <v>732</v>
      </c>
    </row>
    <row r="101" spans="1:14" x14ac:dyDescent="0.25">
      <c r="A101" s="8">
        <v>52</v>
      </c>
      <c r="B101" s="10"/>
      <c r="C101" s="10" t="s">
        <v>629</v>
      </c>
      <c r="D101" s="11" t="s">
        <v>114</v>
      </c>
      <c r="E101" s="11" t="s">
        <v>115</v>
      </c>
      <c r="F101" s="12" t="s">
        <v>24</v>
      </c>
      <c r="G101" s="12" t="s">
        <v>70</v>
      </c>
      <c r="H101" s="25">
        <v>76</v>
      </c>
      <c r="I101" s="25">
        <v>18</v>
      </c>
      <c r="J101" s="25">
        <v>19</v>
      </c>
      <c r="K101" s="25">
        <v>34</v>
      </c>
      <c r="L101" s="25">
        <v>5</v>
      </c>
      <c r="M101" s="22">
        <f>Table1[[#This Row],[FY19 M&amp;IE Rate]]*0.75</f>
        <v>57</v>
      </c>
      <c r="N101" s="25" t="s">
        <v>732</v>
      </c>
    </row>
    <row r="102" spans="1:14" x14ac:dyDescent="0.25">
      <c r="A102" s="8">
        <v>52</v>
      </c>
      <c r="B102" s="10"/>
      <c r="C102" s="10" t="s">
        <v>629</v>
      </c>
      <c r="D102" s="11" t="s">
        <v>114</v>
      </c>
      <c r="E102" s="11" t="s">
        <v>115</v>
      </c>
      <c r="F102" s="12" t="s">
        <v>71</v>
      </c>
      <c r="G102" s="12" t="s">
        <v>47</v>
      </c>
      <c r="H102" s="25">
        <v>76</v>
      </c>
      <c r="I102" s="25">
        <v>18</v>
      </c>
      <c r="J102" s="25">
        <v>19</v>
      </c>
      <c r="K102" s="25">
        <v>34</v>
      </c>
      <c r="L102" s="25">
        <v>5</v>
      </c>
      <c r="M102" s="22">
        <f>Table1[[#This Row],[FY19 M&amp;IE Rate]]*0.75</f>
        <v>57</v>
      </c>
      <c r="N102" s="25" t="s">
        <v>732</v>
      </c>
    </row>
    <row r="103" spans="1:14" x14ac:dyDescent="0.25">
      <c r="A103" s="8">
        <v>52</v>
      </c>
      <c r="B103" s="10"/>
      <c r="C103" s="10" t="s">
        <v>629</v>
      </c>
      <c r="D103" s="11" t="s">
        <v>114</v>
      </c>
      <c r="E103" s="11" t="s">
        <v>115</v>
      </c>
      <c r="F103" s="12" t="s">
        <v>48</v>
      </c>
      <c r="G103" s="12" t="s">
        <v>27</v>
      </c>
      <c r="H103" s="25">
        <v>76</v>
      </c>
      <c r="I103" s="25">
        <v>18</v>
      </c>
      <c r="J103" s="25">
        <v>19</v>
      </c>
      <c r="K103" s="25">
        <v>34</v>
      </c>
      <c r="L103" s="25">
        <v>5</v>
      </c>
      <c r="M103" s="22">
        <f>Table1[[#This Row],[FY19 M&amp;IE Rate]]*0.75</f>
        <v>57</v>
      </c>
      <c r="N103" s="25" t="s">
        <v>732</v>
      </c>
    </row>
    <row r="104" spans="1:14" x14ac:dyDescent="0.25">
      <c r="A104" s="9">
        <v>53</v>
      </c>
      <c r="B104" s="10"/>
      <c r="C104" s="10" t="s">
        <v>629</v>
      </c>
      <c r="D104" s="11" t="s">
        <v>114</v>
      </c>
      <c r="E104" s="11" t="s">
        <v>115</v>
      </c>
      <c r="F104" s="12" t="s">
        <v>28</v>
      </c>
      <c r="G104" s="12" t="s">
        <v>31</v>
      </c>
      <c r="H104" s="25">
        <v>76</v>
      </c>
      <c r="I104" s="25">
        <v>18</v>
      </c>
      <c r="J104" s="25">
        <v>19</v>
      </c>
      <c r="K104" s="25">
        <v>34</v>
      </c>
      <c r="L104" s="25">
        <v>5</v>
      </c>
      <c r="M104" s="22">
        <f>Table1[[#This Row],[FY19 M&amp;IE Rate]]*0.75</f>
        <v>57</v>
      </c>
      <c r="N104" s="25" t="s">
        <v>732</v>
      </c>
    </row>
    <row r="105" spans="1:14" x14ac:dyDescent="0.25">
      <c r="A105" s="9">
        <v>53</v>
      </c>
      <c r="B105" s="10"/>
      <c r="C105" s="10" t="s">
        <v>629</v>
      </c>
      <c r="D105" s="11" t="s">
        <v>116</v>
      </c>
      <c r="E105" s="11" t="s">
        <v>116</v>
      </c>
      <c r="F105" s="12" t="s">
        <v>24</v>
      </c>
      <c r="G105" s="12" t="s">
        <v>41</v>
      </c>
      <c r="H105" s="25">
        <v>66</v>
      </c>
      <c r="I105" s="25">
        <v>16</v>
      </c>
      <c r="J105" s="25">
        <v>17</v>
      </c>
      <c r="K105" s="25">
        <v>28</v>
      </c>
      <c r="L105" s="25">
        <v>5</v>
      </c>
      <c r="M105" s="22">
        <f>Table1[[#This Row],[FY19 M&amp;IE Rate]]*0.75</f>
        <v>49.5</v>
      </c>
      <c r="N105" s="25" t="s">
        <v>731</v>
      </c>
    </row>
    <row r="106" spans="1:14" x14ac:dyDescent="0.25">
      <c r="A106" s="9">
        <v>53</v>
      </c>
      <c r="B106" s="10"/>
      <c r="C106" s="10" t="s">
        <v>629</v>
      </c>
      <c r="D106" s="11" t="s">
        <v>116</v>
      </c>
      <c r="E106" s="11" t="s">
        <v>116</v>
      </c>
      <c r="F106" s="12" t="s">
        <v>42</v>
      </c>
      <c r="G106" s="12" t="s">
        <v>49</v>
      </c>
      <c r="H106" s="25">
        <v>66</v>
      </c>
      <c r="I106" s="25">
        <v>16</v>
      </c>
      <c r="J106" s="25">
        <v>17</v>
      </c>
      <c r="K106" s="25">
        <v>28</v>
      </c>
      <c r="L106" s="25">
        <v>5</v>
      </c>
      <c r="M106" s="22">
        <f>Table1[[#This Row],[FY19 M&amp;IE Rate]]*0.75</f>
        <v>49.5</v>
      </c>
      <c r="N106" s="25" t="s">
        <v>731</v>
      </c>
    </row>
    <row r="107" spans="1:14" x14ac:dyDescent="0.25">
      <c r="A107" s="8">
        <v>54</v>
      </c>
      <c r="B107" s="10"/>
      <c r="C107" s="10" t="s">
        <v>629</v>
      </c>
      <c r="D107" s="11" t="s">
        <v>116</v>
      </c>
      <c r="E107" s="11" t="s">
        <v>116</v>
      </c>
      <c r="F107" s="12" t="s">
        <v>50</v>
      </c>
      <c r="G107" s="12" t="s">
        <v>31</v>
      </c>
      <c r="H107" s="25">
        <v>66</v>
      </c>
      <c r="I107" s="25">
        <v>16</v>
      </c>
      <c r="J107" s="25">
        <v>17</v>
      </c>
      <c r="K107" s="25">
        <v>28</v>
      </c>
      <c r="L107" s="25">
        <v>5</v>
      </c>
      <c r="M107" s="22">
        <f>Table1[[#This Row],[FY19 M&amp;IE Rate]]*0.75</f>
        <v>49.5</v>
      </c>
      <c r="N107" s="25" t="s">
        <v>731</v>
      </c>
    </row>
    <row r="108" spans="1:14" x14ac:dyDescent="0.25">
      <c r="A108" s="8">
        <v>54</v>
      </c>
      <c r="B108" s="10"/>
      <c r="C108" s="10" t="s">
        <v>629</v>
      </c>
      <c r="D108" s="11" t="s">
        <v>117</v>
      </c>
      <c r="E108" s="11" t="s">
        <v>118</v>
      </c>
      <c r="F108" s="12" t="s">
        <v>24</v>
      </c>
      <c r="G108" s="12" t="s">
        <v>27</v>
      </c>
      <c r="H108" s="25">
        <v>66</v>
      </c>
      <c r="I108" s="25">
        <v>16</v>
      </c>
      <c r="J108" s="25">
        <v>17</v>
      </c>
      <c r="K108" s="25">
        <v>28</v>
      </c>
      <c r="L108" s="25">
        <v>5</v>
      </c>
      <c r="M108" s="22">
        <f>Table1[[#This Row],[FY19 M&amp;IE Rate]]*0.75</f>
        <v>49.5</v>
      </c>
      <c r="N108" s="25" t="s">
        <v>731</v>
      </c>
    </row>
    <row r="109" spans="1:14" x14ac:dyDescent="0.25">
      <c r="A109" s="9">
        <v>55</v>
      </c>
      <c r="B109" s="10"/>
      <c r="C109" s="10" t="s">
        <v>629</v>
      </c>
      <c r="D109" s="11" t="s">
        <v>117</v>
      </c>
      <c r="E109" s="11" t="s">
        <v>118</v>
      </c>
      <c r="F109" s="12" t="s">
        <v>28</v>
      </c>
      <c r="G109" s="12" t="s">
        <v>49</v>
      </c>
      <c r="H109" s="25">
        <v>66</v>
      </c>
      <c r="I109" s="25">
        <v>16</v>
      </c>
      <c r="J109" s="25">
        <v>17</v>
      </c>
      <c r="K109" s="25">
        <v>28</v>
      </c>
      <c r="L109" s="25">
        <v>5</v>
      </c>
      <c r="M109" s="22">
        <f>Table1[[#This Row],[FY19 M&amp;IE Rate]]*0.75</f>
        <v>49.5</v>
      </c>
      <c r="N109" s="25" t="s">
        <v>731</v>
      </c>
    </row>
    <row r="110" spans="1:14" x14ac:dyDescent="0.25">
      <c r="A110" s="9">
        <v>55</v>
      </c>
      <c r="B110" s="10"/>
      <c r="C110" s="10" t="s">
        <v>629</v>
      </c>
      <c r="D110" s="11" t="s">
        <v>117</v>
      </c>
      <c r="E110" s="11" t="s">
        <v>118</v>
      </c>
      <c r="F110" s="12" t="s">
        <v>50</v>
      </c>
      <c r="G110" s="12" t="s">
        <v>31</v>
      </c>
      <c r="H110" s="25">
        <v>66</v>
      </c>
      <c r="I110" s="25">
        <v>16</v>
      </c>
      <c r="J110" s="25">
        <v>17</v>
      </c>
      <c r="K110" s="25">
        <v>28</v>
      </c>
      <c r="L110" s="25">
        <v>5</v>
      </c>
      <c r="M110" s="22">
        <f>Table1[[#This Row],[FY19 M&amp;IE Rate]]*0.75</f>
        <v>49.5</v>
      </c>
      <c r="N110" s="25" t="s">
        <v>731</v>
      </c>
    </row>
    <row r="111" spans="1:14" x14ac:dyDescent="0.25">
      <c r="A111" s="9">
        <v>55</v>
      </c>
      <c r="B111" s="10"/>
      <c r="C111" s="10" t="s">
        <v>629</v>
      </c>
      <c r="D111" s="11" t="s">
        <v>119</v>
      </c>
      <c r="E111" s="11" t="s">
        <v>120</v>
      </c>
      <c r="F111" s="12" t="s">
        <v>24</v>
      </c>
      <c r="G111" s="12" t="s">
        <v>27</v>
      </c>
      <c r="H111" s="25">
        <v>61</v>
      </c>
      <c r="I111" s="25">
        <v>14</v>
      </c>
      <c r="J111" s="25">
        <v>16</v>
      </c>
      <c r="K111" s="25">
        <v>26</v>
      </c>
      <c r="L111" s="25">
        <v>5</v>
      </c>
      <c r="M111" s="22">
        <f>Table1[[#This Row],[FY19 M&amp;IE Rate]]*0.75</f>
        <v>45.75</v>
      </c>
      <c r="N111" s="25" t="s">
        <v>730</v>
      </c>
    </row>
    <row r="112" spans="1:14" x14ac:dyDescent="0.25">
      <c r="A112" s="9">
        <v>55</v>
      </c>
      <c r="B112" s="10"/>
      <c r="C112" s="10" t="s">
        <v>629</v>
      </c>
      <c r="D112" s="11" t="s">
        <v>119</v>
      </c>
      <c r="E112" s="11" t="s">
        <v>120</v>
      </c>
      <c r="F112" s="12" t="s">
        <v>28</v>
      </c>
      <c r="G112" s="12" t="s">
        <v>31</v>
      </c>
      <c r="H112" s="25">
        <v>61</v>
      </c>
      <c r="I112" s="25">
        <v>14</v>
      </c>
      <c r="J112" s="25">
        <v>16</v>
      </c>
      <c r="K112" s="25">
        <v>26</v>
      </c>
      <c r="L112" s="25">
        <v>5</v>
      </c>
      <c r="M112" s="22">
        <f>Table1[[#This Row],[FY19 M&amp;IE Rate]]*0.75</f>
        <v>45.75</v>
      </c>
      <c r="N112" s="25" t="s">
        <v>730</v>
      </c>
    </row>
    <row r="113" spans="1:14" x14ac:dyDescent="0.25">
      <c r="A113" s="8">
        <v>56</v>
      </c>
      <c r="B113" s="10"/>
      <c r="C113" s="10" t="s">
        <v>629</v>
      </c>
      <c r="D113" s="11" t="s">
        <v>121</v>
      </c>
      <c r="E113" s="11" t="s">
        <v>122</v>
      </c>
      <c r="F113" s="12" t="s">
        <v>24</v>
      </c>
      <c r="G113" s="12" t="s">
        <v>70</v>
      </c>
      <c r="H113" s="25">
        <v>76</v>
      </c>
      <c r="I113" s="25">
        <v>18</v>
      </c>
      <c r="J113" s="25">
        <v>19</v>
      </c>
      <c r="K113" s="25">
        <v>34</v>
      </c>
      <c r="L113" s="25">
        <v>5</v>
      </c>
      <c r="M113" s="22">
        <f>Table1[[#This Row],[FY19 M&amp;IE Rate]]*0.75</f>
        <v>57</v>
      </c>
      <c r="N113" s="25" t="s">
        <v>732</v>
      </c>
    </row>
    <row r="114" spans="1:14" x14ac:dyDescent="0.25">
      <c r="A114" s="9">
        <v>427</v>
      </c>
      <c r="B114" s="10"/>
      <c r="C114" s="10" t="s">
        <v>629</v>
      </c>
      <c r="D114" s="11" t="s">
        <v>121</v>
      </c>
      <c r="E114" s="11" t="s">
        <v>122</v>
      </c>
      <c r="F114" s="12" t="s">
        <v>71</v>
      </c>
      <c r="G114" s="12" t="s">
        <v>47</v>
      </c>
      <c r="H114" s="25">
        <v>76</v>
      </c>
      <c r="I114" s="25">
        <v>18</v>
      </c>
      <c r="J114" s="25">
        <v>19</v>
      </c>
      <c r="K114" s="25">
        <v>34</v>
      </c>
      <c r="L114" s="25">
        <v>5</v>
      </c>
      <c r="M114" s="22">
        <f>Table1[[#This Row],[FY19 M&amp;IE Rate]]*0.75</f>
        <v>57</v>
      </c>
      <c r="N114" s="25" t="s">
        <v>732</v>
      </c>
    </row>
    <row r="115" spans="1:14" x14ac:dyDescent="0.25">
      <c r="A115" s="8">
        <v>57</v>
      </c>
      <c r="B115" s="10"/>
      <c r="C115" s="10" t="s">
        <v>629</v>
      </c>
      <c r="D115" s="11" t="s">
        <v>121</v>
      </c>
      <c r="E115" s="11" t="s">
        <v>122</v>
      </c>
      <c r="F115" s="12" t="s">
        <v>48</v>
      </c>
      <c r="G115" s="12" t="s">
        <v>27</v>
      </c>
      <c r="H115" s="25">
        <v>76</v>
      </c>
      <c r="I115" s="25">
        <v>18</v>
      </c>
      <c r="J115" s="25">
        <v>19</v>
      </c>
      <c r="K115" s="25">
        <v>34</v>
      </c>
      <c r="L115" s="25">
        <v>5</v>
      </c>
      <c r="M115" s="22">
        <f>Table1[[#This Row],[FY19 M&amp;IE Rate]]*0.75</f>
        <v>57</v>
      </c>
      <c r="N115" s="25" t="s">
        <v>732</v>
      </c>
    </row>
    <row r="116" spans="1:14" x14ac:dyDescent="0.25">
      <c r="A116" s="8">
        <v>57</v>
      </c>
      <c r="B116" s="10"/>
      <c r="C116" s="10" t="s">
        <v>629</v>
      </c>
      <c r="D116" s="11" t="s">
        <v>121</v>
      </c>
      <c r="E116" s="11" t="s">
        <v>122</v>
      </c>
      <c r="F116" s="12" t="s">
        <v>28</v>
      </c>
      <c r="G116" s="12" t="s">
        <v>31</v>
      </c>
      <c r="H116" s="25">
        <v>76</v>
      </c>
      <c r="I116" s="25">
        <v>18</v>
      </c>
      <c r="J116" s="25">
        <v>19</v>
      </c>
      <c r="K116" s="25">
        <v>34</v>
      </c>
      <c r="L116" s="25">
        <v>5</v>
      </c>
      <c r="M116" s="22">
        <f>Table1[[#This Row],[FY19 M&amp;IE Rate]]*0.75</f>
        <v>57</v>
      </c>
      <c r="N116" s="25" t="s">
        <v>732</v>
      </c>
    </row>
    <row r="117" spans="1:14" ht="26.4" x14ac:dyDescent="0.25">
      <c r="A117" s="9">
        <v>58</v>
      </c>
      <c r="B117" s="10"/>
      <c r="C117" s="10" t="s">
        <v>629</v>
      </c>
      <c r="D117" s="11" t="s">
        <v>123</v>
      </c>
      <c r="E117" s="11" t="s">
        <v>124</v>
      </c>
      <c r="F117" s="12" t="s">
        <v>21</v>
      </c>
      <c r="G117" s="12" t="s">
        <v>21</v>
      </c>
      <c r="H117" s="25">
        <v>76</v>
      </c>
      <c r="I117" s="25">
        <v>18</v>
      </c>
      <c r="J117" s="25">
        <v>19</v>
      </c>
      <c r="K117" s="25">
        <v>34</v>
      </c>
      <c r="L117" s="25">
        <v>5</v>
      </c>
      <c r="M117" s="22">
        <f>Table1[[#This Row],[FY19 M&amp;IE Rate]]*0.75</f>
        <v>57</v>
      </c>
      <c r="N117" s="25" t="s">
        <v>732</v>
      </c>
    </row>
    <row r="118" spans="1:14" x14ac:dyDescent="0.25">
      <c r="A118" s="8">
        <v>493</v>
      </c>
      <c r="B118" s="10"/>
      <c r="C118" s="10" t="s">
        <v>629</v>
      </c>
      <c r="D118" s="11" t="s">
        <v>125</v>
      </c>
      <c r="E118" s="11" t="s">
        <v>126</v>
      </c>
      <c r="F118" s="12" t="s">
        <v>21</v>
      </c>
      <c r="G118" s="12" t="s">
        <v>21</v>
      </c>
      <c r="H118" s="25">
        <v>61</v>
      </c>
      <c r="I118" s="25">
        <v>14</v>
      </c>
      <c r="J118" s="25">
        <v>16</v>
      </c>
      <c r="K118" s="25">
        <v>26</v>
      </c>
      <c r="L118" s="25">
        <v>5</v>
      </c>
      <c r="M118" s="22">
        <f>Table1[[#This Row],[FY19 M&amp;IE Rate]]*0.75</f>
        <v>45.75</v>
      </c>
      <c r="N118" s="25" t="s">
        <v>730</v>
      </c>
    </row>
    <row r="119" spans="1:14" x14ac:dyDescent="0.25">
      <c r="A119" s="8">
        <v>493</v>
      </c>
      <c r="B119" s="10"/>
      <c r="C119" s="10" t="s">
        <v>629</v>
      </c>
      <c r="D119" s="11" t="s">
        <v>127</v>
      </c>
      <c r="E119" s="11" t="s">
        <v>128</v>
      </c>
      <c r="F119" s="12" t="s">
        <v>24</v>
      </c>
      <c r="G119" s="12" t="s">
        <v>27</v>
      </c>
      <c r="H119" s="25">
        <v>71</v>
      </c>
      <c r="I119" s="25">
        <v>17</v>
      </c>
      <c r="J119" s="25">
        <v>18</v>
      </c>
      <c r="K119" s="25">
        <v>31</v>
      </c>
      <c r="L119" s="25">
        <v>5</v>
      </c>
      <c r="M119" s="22">
        <f>Table1[[#This Row],[FY19 M&amp;IE Rate]]*0.75</f>
        <v>53.25</v>
      </c>
      <c r="N119" s="25" t="s">
        <v>733</v>
      </c>
    </row>
    <row r="120" spans="1:14" x14ac:dyDescent="0.25">
      <c r="A120" s="8">
        <v>493</v>
      </c>
      <c r="B120" s="10"/>
      <c r="C120" s="10" t="s">
        <v>629</v>
      </c>
      <c r="D120" s="11" t="s">
        <v>127</v>
      </c>
      <c r="E120" s="11" t="s">
        <v>128</v>
      </c>
      <c r="F120" s="12" t="s">
        <v>28</v>
      </c>
      <c r="G120" s="12" t="s">
        <v>31</v>
      </c>
      <c r="H120" s="25">
        <v>71</v>
      </c>
      <c r="I120" s="25">
        <v>17</v>
      </c>
      <c r="J120" s="25">
        <v>18</v>
      </c>
      <c r="K120" s="25">
        <v>31</v>
      </c>
      <c r="L120" s="25">
        <v>5</v>
      </c>
      <c r="M120" s="22">
        <f>Table1[[#This Row],[FY19 M&amp;IE Rate]]*0.75</f>
        <v>53.25</v>
      </c>
      <c r="N120" s="25" t="s">
        <v>733</v>
      </c>
    </row>
    <row r="121" spans="1:14" x14ac:dyDescent="0.25">
      <c r="A121" s="8">
        <v>493</v>
      </c>
      <c r="B121" s="10"/>
      <c r="C121" s="10" t="s">
        <v>629</v>
      </c>
      <c r="D121" s="11" t="s">
        <v>129</v>
      </c>
      <c r="E121" s="11" t="s">
        <v>130</v>
      </c>
      <c r="F121" s="12" t="s">
        <v>21</v>
      </c>
      <c r="G121" s="12" t="s">
        <v>21</v>
      </c>
      <c r="H121" s="25">
        <v>61</v>
      </c>
      <c r="I121" s="25">
        <v>14</v>
      </c>
      <c r="J121" s="25">
        <v>16</v>
      </c>
      <c r="K121" s="25">
        <v>26</v>
      </c>
      <c r="L121" s="25">
        <v>5</v>
      </c>
      <c r="M121" s="22">
        <f>Table1[[#This Row],[FY19 M&amp;IE Rate]]*0.75</f>
        <v>45.75</v>
      </c>
      <c r="N121" s="25" t="s">
        <v>730</v>
      </c>
    </row>
    <row r="122" spans="1:14" x14ac:dyDescent="0.25">
      <c r="A122" s="9">
        <v>61</v>
      </c>
      <c r="B122" s="10"/>
      <c r="C122" s="10" t="s">
        <v>629</v>
      </c>
      <c r="D122" s="11" t="s">
        <v>131</v>
      </c>
      <c r="E122" s="11" t="s">
        <v>132</v>
      </c>
      <c r="F122" s="12" t="s">
        <v>24</v>
      </c>
      <c r="G122" s="12" t="s">
        <v>70</v>
      </c>
      <c r="H122" s="25">
        <v>76</v>
      </c>
      <c r="I122" s="25">
        <v>18</v>
      </c>
      <c r="J122" s="25">
        <v>19</v>
      </c>
      <c r="K122" s="25">
        <v>34</v>
      </c>
      <c r="L122" s="25">
        <v>5</v>
      </c>
      <c r="M122" s="22">
        <f>Table1[[#This Row],[FY19 M&amp;IE Rate]]*0.75</f>
        <v>57</v>
      </c>
      <c r="N122" s="25" t="s">
        <v>732</v>
      </c>
    </row>
    <row r="123" spans="1:14" x14ac:dyDescent="0.25">
      <c r="A123" s="8">
        <v>63</v>
      </c>
      <c r="B123" s="10"/>
      <c r="C123" s="10" t="s">
        <v>629</v>
      </c>
      <c r="D123" s="11" t="s">
        <v>131</v>
      </c>
      <c r="E123" s="11" t="s">
        <v>132</v>
      </c>
      <c r="F123" s="12" t="s">
        <v>71</v>
      </c>
      <c r="G123" s="12" t="s">
        <v>47</v>
      </c>
      <c r="H123" s="25">
        <v>76</v>
      </c>
      <c r="I123" s="25">
        <v>18</v>
      </c>
      <c r="J123" s="25">
        <v>19</v>
      </c>
      <c r="K123" s="25">
        <v>34</v>
      </c>
      <c r="L123" s="25">
        <v>5</v>
      </c>
      <c r="M123" s="22">
        <f>Table1[[#This Row],[FY19 M&amp;IE Rate]]*0.75</f>
        <v>57</v>
      </c>
      <c r="N123" s="25" t="s">
        <v>732</v>
      </c>
    </row>
    <row r="124" spans="1:14" x14ac:dyDescent="0.25">
      <c r="A124" s="8">
        <v>63</v>
      </c>
      <c r="B124" s="10"/>
      <c r="C124" s="10" t="s">
        <v>629</v>
      </c>
      <c r="D124" s="11" t="s">
        <v>131</v>
      </c>
      <c r="E124" s="11" t="s">
        <v>132</v>
      </c>
      <c r="F124" s="12" t="s">
        <v>48</v>
      </c>
      <c r="G124" s="12" t="s">
        <v>27</v>
      </c>
      <c r="H124" s="25">
        <v>76</v>
      </c>
      <c r="I124" s="25">
        <v>18</v>
      </c>
      <c r="J124" s="25">
        <v>19</v>
      </c>
      <c r="K124" s="25">
        <v>34</v>
      </c>
      <c r="L124" s="25">
        <v>5</v>
      </c>
      <c r="M124" s="22">
        <f>Table1[[#This Row],[FY19 M&amp;IE Rate]]*0.75</f>
        <v>57</v>
      </c>
      <c r="N124" s="25" t="s">
        <v>732</v>
      </c>
    </row>
    <row r="125" spans="1:14" x14ac:dyDescent="0.25">
      <c r="A125" s="8">
        <v>63</v>
      </c>
      <c r="B125" s="10"/>
      <c r="C125" s="10" t="s">
        <v>629</v>
      </c>
      <c r="D125" s="11" t="s">
        <v>131</v>
      </c>
      <c r="E125" s="11" t="s">
        <v>132</v>
      </c>
      <c r="F125" s="12" t="s">
        <v>28</v>
      </c>
      <c r="G125" s="12" t="s">
        <v>31</v>
      </c>
      <c r="H125" s="25">
        <v>76</v>
      </c>
      <c r="I125" s="25">
        <v>18</v>
      </c>
      <c r="J125" s="25">
        <v>19</v>
      </c>
      <c r="K125" s="25">
        <v>34</v>
      </c>
      <c r="L125" s="25">
        <v>5</v>
      </c>
      <c r="M125" s="22">
        <f>Table1[[#This Row],[FY19 M&amp;IE Rate]]*0.75</f>
        <v>57</v>
      </c>
      <c r="N125" s="25" t="s">
        <v>732</v>
      </c>
    </row>
    <row r="126" spans="1:14" x14ac:dyDescent="0.25">
      <c r="A126" s="8">
        <v>63</v>
      </c>
      <c r="B126" s="10"/>
      <c r="C126" s="10" t="s">
        <v>629</v>
      </c>
      <c r="D126" s="11" t="s">
        <v>133</v>
      </c>
      <c r="E126" s="11" t="s">
        <v>133</v>
      </c>
      <c r="F126" s="12" t="s">
        <v>21</v>
      </c>
      <c r="G126" s="12" t="s">
        <v>21</v>
      </c>
      <c r="H126" s="25">
        <v>56</v>
      </c>
      <c r="I126" s="25">
        <v>13</v>
      </c>
      <c r="J126" s="25">
        <v>15</v>
      </c>
      <c r="K126" s="25">
        <v>23</v>
      </c>
      <c r="L126" s="25">
        <v>5</v>
      </c>
      <c r="M126" s="22">
        <f>Table1[[#This Row],[FY19 M&amp;IE Rate]]*0.75</f>
        <v>42</v>
      </c>
      <c r="N126" s="25" t="s">
        <v>735</v>
      </c>
    </row>
    <row r="127" spans="1:14" x14ac:dyDescent="0.25">
      <c r="A127" s="9">
        <v>64</v>
      </c>
      <c r="B127" s="10" t="s">
        <v>629</v>
      </c>
      <c r="C127" s="10" t="s">
        <v>629</v>
      </c>
      <c r="D127" s="11" t="s">
        <v>613</v>
      </c>
      <c r="E127" s="11"/>
      <c r="F127" s="12"/>
      <c r="G127" s="12"/>
      <c r="H127" s="25">
        <v>55</v>
      </c>
      <c r="I127" s="25">
        <v>13</v>
      </c>
      <c r="J127" s="25">
        <v>14</v>
      </c>
      <c r="K127" s="25">
        <v>23</v>
      </c>
      <c r="L127" s="25">
        <v>5</v>
      </c>
      <c r="M127" s="22">
        <f>Table1[[#This Row],[FY19 M&amp;IE Rate]]*0.75</f>
        <v>41.25</v>
      </c>
      <c r="N127" s="25" t="s">
        <v>626</v>
      </c>
    </row>
    <row r="128" spans="1:14" x14ac:dyDescent="0.25">
      <c r="A128" s="9">
        <v>64</v>
      </c>
      <c r="B128" s="10"/>
      <c r="C128" s="10" t="s">
        <v>629</v>
      </c>
      <c r="D128" s="11" t="s">
        <v>134</v>
      </c>
      <c r="E128" s="11" t="s">
        <v>135</v>
      </c>
      <c r="F128" s="12" t="s">
        <v>24</v>
      </c>
      <c r="G128" s="12" t="s">
        <v>70</v>
      </c>
      <c r="H128" s="25">
        <v>76</v>
      </c>
      <c r="I128" s="25">
        <v>18</v>
      </c>
      <c r="J128" s="25">
        <v>19</v>
      </c>
      <c r="K128" s="25">
        <v>34</v>
      </c>
      <c r="L128" s="25">
        <v>5</v>
      </c>
      <c r="M128" s="22">
        <f>Table1[[#This Row],[FY19 M&amp;IE Rate]]*0.75</f>
        <v>57</v>
      </c>
      <c r="N128" s="25" t="s">
        <v>732</v>
      </c>
    </row>
    <row r="129" spans="1:14" x14ac:dyDescent="0.25">
      <c r="A129" s="9">
        <v>64</v>
      </c>
      <c r="B129" s="10"/>
      <c r="C129" s="10" t="s">
        <v>629</v>
      </c>
      <c r="D129" s="11" t="s">
        <v>134</v>
      </c>
      <c r="E129" s="11" t="s">
        <v>135</v>
      </c>
      <c r="F129" s="12" t="s">
        <v>71</v>
      </c>
      <c r="G129" s="12" t="s">
        <v>47</v>
      </c>
      <c r="H129" s="25">
        <v>76</v>
      </c>
      <c r="I129" s="25">
        <v>18</v>
      </c>
      <c r="J129" s="25">
        <v>19</v>
      </c>
      <c r="K129" s="25">
        <v>34</v>
      </c>
      <c r="L129" s="25">
        <v>5</v>
      </c>
      <c r="M129" s="22">
        <f>Table1[[#This Row],[FY19 M&amp;IE Rate]]*0.75</f>
        <v>57</v>
      </c>
      <c r="N129" s="25" t="s">
        <v>732</v>
      </c>
    </row>
    <row r="130" spans="1:14" x14ac:dyDescent="0.25">
      <c r="A130" s="9">
        <v>64</v>
      </c>
      <c r="B130" s="10"/>
      <c r="C130" s="10" t="s">
        <v>629</v>
      </c>
      <c r="D130" s="11" t="s">
        <v>134</v>
      </c>
      <c r="E130" s="11" t="s">
        <v>135</v>
      </c>
      <c r="F130" s="12" t="s">
        <v>48</v>
      </c>
      <c r="G130" s="12" t="s">
        <v>27</v>
      </c>
      <c r="H130" s="25">
        <v>76</v>
      </c>
      <c r="I130" s="25">
        <v>18</v>
      </c>
      <c r="J130" s="25">
        <v>19</v>
      </c>
      <c r="K130" s="25">
        <v>34</v>
      </c>
      <c r="L130" s="25">
        <v>5</v>
      </c>
      <c r="M130" s="22">
        <f>Table1[[#This Row],[FY19 M&amp;IE Rate]]*0.75</f>
        <v>57</v>
      </c>
      <c r="N130" s="25" t="s">
        <v>732</v>
      </c>
    </row>
    <row r="131" spans="1:14" x14ac:dyDescent="0.25">
      <c r="A131" s="9">
        <v>64</v>
      </c>
      <c r="B131" s="10"/>
      <c r="C131" s="10" t="s">
        <v>629</v>
      </c>
      <c r="D131" s="11" t="s">
        <v>134</v>
      </c>
      <c r="E131" s="11" t="s">
        <v>135</v>
      </c>
      <c r="F131" s="12" t="s">
        <v>28</v>
      </c>
      <c r="G131" s="12" t="s">
        <v>31</v>
      </c>
      <c r="H131" s="25">
        <v>76</v>
      </c>
      <c r="I131" s="25">
        <v>18</v>
      </c>
      <c r="J131" s="25">
        <v>19</v>
      </c>
      <c r="K131" s="25">
        <v>34</v>
      </c>
      <c r="L131" s="25">
        <v>5</v>
      </c>
      <c r="M131" s="22">
        <f>Table1[[#This Row],[FY19 M&amp;IE Rate]]*0.75</f>
        <v>57</v>
      </c>
      <c r="N131" s="25" t="s">
        <v>732</v>
      </c>
    </row>
    <row r="132" spans="1:14" x14ac:dyDescent="0.25">
      <c r="A132" s="8">
        <v>65</v>
      </c>
      <c r="B132" s="10"/>
      <c r="C132" s="10" t="s">
        <v>629</v>
      </c>
      <c r="D132" s="11" t="s">
        <v>136</v>
      </c>
      <c r="E132" s="11" t="s">
        <v>137</v>
      </c>
      <c r="F132" s="12" t="s">
        <v>24</v>
      </c>
      <c r="G132" s="12" t="s">
        <v>70</v>
      </c>
      <c r="H132" s="25">
        <v>76</v>
      </c>
      <c r="I132" s="25">
        <v>18</v>
      </c>
      <c r="J132" s="25">
        <v>19</v>
      </c>
      <c r="K132" s="25">
        <v>34</v>
      </c>
      <c r="L132" s="25">
        <v>5</v>
      </c>
      <c r="M132" s="22">
        <f>Table1[[#This Row],[FY19 M&amp;IE Rate]]*0.75</f>
        <v>57</v>
      </c>
      <c r="N132" s="25" t="s">
        <v>732</v>
      </c>
    </row>
    <row r="133" spans="1:14" x14ac:dyDescent="0.25">
      <c r="A133" s="8">
        <v>65</v>
      </c>
      <c r="B133" s="10"/>
      <c r="C133" s="10" t="s">
        <v>629</v>
      </c>
      <c r="D133" s="11" t="s">
        <v>136</v>
      </c>
      <c r="E133" s="11" t="s">
        <v>137</v>
      </c>
      <c r="F133" s="12" t="s">
        <v>71</v>
      </c>
      <c r="G133" s="12" t="s">
        <v>47</v>
      </c>
      <c r="H133" s="25">
        <v>76</v>
      </c>
      <c r="I133" s="25">
        <v>18</v>
      </c>
      <c r="J133" s="25">
        <v>19</v>
      </c>
      <c r="K133" s="25">
        <v>34</v>
      </c>
      <c r="L133" s="25">
        <v>5</v>
      </c>
      <c r="M133" s="22">
        <f>Table1[[#This Row],[FY19 M&amp;IE Rate]]*0.75</f>
        <v>57</v>
      </c>
      <c r="N133" s="25" t="s">
        <v>732</v>
      </c>
    </row>
    <row r="134" spans="1:14" x14ac:dyDescent="0.25">
      <c r="A134" s="8">
        <v>65</v>
      </c>
      <c r="B134" s="10"/>
      <c r="C134" s="10" t="s">
        <v>629</v>
      </c>
      <c r="D134" s="11" t="s">
        <v>136</v>
      </c>
      <c r="E134" s="11" t="s">
        <v>137</v>
      </c>
      <c r="F134" s="12" t="s">
        <v>48</v>
      </c>
      <c r="G134" s="12" t="s">
        <v>27</v>
      </c>
      <c r="H134" s="25">
        <v>76</v>
      </c>
      <c r="I134" s="25">
        <v>18</v>
      </c>
      <c r="J134" s="25">
        <v>19</v>
      </c>
      <c r="K134" s="25">
        <v>34</v>
      </c>
      <c r="L134" s="25">
        <v>5</v>
      </c>
      <c r="M134" s="22">
        <f>Table1[[#This Row],[FY19 M&amp;IE Rate]]*0.75</f>
        <v>57</v>
      </c>
      <c r="N134" s="25" t="s">
        <v>732</v>
      </c>
    </row>
    <row r="135" spans="1:14" x14ac:dyDescent="0.25">
      <c r="A135" s="9">
        <v>66</v>
      </c>
      <c r="B135" s="10"/>
      <c r="C135" s="10" t="s">
        <v>629</v>
      </c>
      <c r="D135" s="11" t="s">
        <v>136</v>
      </c>
      <c r="E135" s="11" t="s">
        <v>137</v>
      </c>
      <c r="F135" s="12" t="s">
        <v>28</v>
      </c>
      <c r="G135" s="12" t="s">
        <v>49</v>
      </c>
      <c r="H135" s="25">
        <v>76</v>
      </c>
      <c r="I135" s="25">
        <v>18</v>
      </c>
      <c r="J135" s="25">
        <v>19</v>
      </c>
      <c r="K135" s="25">
        <v>34</v>
      </c>
      <c r="L135" s="25">
        <v>5</v>
      </c>
      <c r="M135" s="22">
        <f>Table1[[#This Row],[FY19 M&amp;IE Rate]]*0.75</f>
        <v>57</v>
      </c>
      <c r="N135" s="25" t="s">
        <v>732</v>
      </c>
    </row>
    <row r="136" spans="1:14" x14ac:dyDescent="0.25">
      <c r="A136" s="9">
        <v>66</v>
      </c>
      <c r="B136" s="10"/>
      <c r="C136" s="10" t="s">
        <v>629</v>
      </c>
      <c r="D136" s="11" t="s">
        <v>136</v>
      </c>
      <c r="E136" s="11" t="s">
        <v>137</v>
      </c>
      <c r="F136" s="12" t="s">
        <v>50</v>
      </c>
      <c r="G136" s="12" t="s">
        <v>31</v>
      </c>
      <c r="H136" s="25">
        <v>76</v>
      </c>
      <c r="I136" s="25">
        <v>18</v>
      </c>
      <c r="J136" s="25">
        <v>19</v>
      </c>
      <c r="K136" s="25">
        <v>34</v>
      </c>
      <c r="L136" s="25">
        <v>5</v>
      </c>
      <c r="M136" s="22">
        <f>Table1[[#This Row],[FY19 M&amp;IE Rate]]*0.75</f>
        <v>57</v>
      </c>
      <c r="N136" s="25" t="s">
        <v>732</v>
      </c>
    </row>
    <row r="137" spans="1:14" x14ac:dyDescent="0.25">
      <c r="A137" s="9">
        <v>66</v>
      </c>
      <c r="B137" s="10"/>
      <c r="C137" s="10" t="s">
        <v>629</v>
      </c>
      <c r="D137" s="11" t="s">
        <v>138</v>
      </c>
      <c r="E137" s="11" t="s">
        <v>139</v>
      </c>
      <c r="F137" s="12" t="s">
        <v>24</v>
      </c>
      <c r="G137" s="12" t="s">
        <v>33</v>
      </c>
      <c r="H137" s="25">
        <v>76</v>
      </c>
      <c r="I137" s="25">
        <v>18</v>
      </c>
      <c r="J137" s="25">
        <v>19</v>
      </c>
      <c r="K137" s="25">
        <v>34</v>
      </c>
      <c r="L137" s="25">
        <v>5</v>
      </c>
      <c r="M137" s="22">
        <f>Table1[[#This Row],[FY19 M&amp;IE Rate]]*0.75</f>
        <v>57</v>
      </c>
      <c r="N137" s="25" t="s">
        <v>732</v>
      </c>
    </row>
    <row r="138" spans="1:14" x14ac:dyDescent="0.25">
      <c r="A138" s="9">
        <v>66</v>
      </c>
      <c r="B138" s="10"/>
      <c r="C138" s="10" t="s">
        <v>629</v>
      </c>
      <c r="D138" s="11" t="s">
        <v>138</v>
      </c>
      <c r="E138" s="11" t="s">
        <v>139</v>
      </c>
      <c r="F138" s="12" t="s">
        <v>34</v>
      </c>
      <c r="G138" s="12" t="s">
        <v>47</v>
      </c>
      <c r="H138" s="25">
        <v>76</v>
      </c>
      <c r="I138" s="25">
        <v>18</v>
      </c>
      <c r="J138" s="25">
        <v>19</v>
      </c>
      <c r="K138" s="25">
        <v>34</v>
      </c>
      <c r="L138" s="25">
        <v>5</v>
      </c>
      <c r="M138" s="22">
        <f>Table1[[#This Row],[FY19 M&amp;IE Rate]]*0.75</f>
        <v>57</v>
      </c>
      <c r="N138" s="25" t="s">
        <v>732</v>
      </c>
    </row>
    <row r="139" spans="1:14" x14ac:dyDescent="0.25">
      <c r="A139" s="9">
        <v>66</v>
      </c>
      <c r="B139" s="10"/>
      <c r="C139" s="10" t="s">
        <v>629</v>
      </c>
      <c r="D139" s="11" t="s">
        <v>138</v>
      </c>
      <c r="E139" s="11" t="s">
        <v>139</v>
      </c>
      <c r="F139" s="12" t="s">
        <v>48</v>
      </c>
      <c r="G139" s="12" t="s">
        <v>31</v>
      </c>
      <c r="H139" s="25">
        <v>76</v>
      </c>
      <c r="I139" s="25">
        <v>18</v>
      </c>
      <c r="J139" s="25">
        <v>19</v>
      </c>
      <c r="K139" s="25">
        <v>34</v>
      </c>
      <c r="L139" s="25">
        <v>5</v>
      </c>
      <c r="M139" s="22">
        <f>Table1[[#This Row],[FY19 M&amp;IE Rate]]*0.75</f>
        <v>57</v>
      </c>
      <c r="N139" s="25" t="s">
        <v>732</v>
      </c>
    </row>
    <row r="140" spans="1:14" x14ac:dyDescent="0.25">
      <c r="A140" s="8">
        <v>67</v>
      </c>
      <c r="B140" s="10"/>
      <c r="C140" s="10" t="s">
        <v>629</v>
      </c>
      <c r="D140" s="11" t="s">
        <v>140</v>
      </c>
      <c r="E140" s="11" t="s">
        <v>141</v>
      </c>
      <c r="F140" s="12" t="s">
        <v>24</v>
      </c>
      <c r="G140" s="12" t="s">
        <v>70</v>
      </c>
      <c r="H140" s="25">
        <v>76</v>
      </c>
      <c r="I140" s="25">
        <v>18</v>
      </c>
      <c r="J140" s="25">
        <v>19</v>
      </c>
      <c r="K140" s="25">
        <v>34</v>
      </c>
      <c r="L140" s="25">
        <v>5</v>
      </c>
      <c r="M140" s="22">
        <f>Table1[[#This Row],[FY19 M&amp;IE Rate]]*0.75</f>
        <v>57</v>
      </c>
      <c r="N140" s="25" t="s">
        <v>732</v>
      </c>
    </row>
    <row r="141" spans="1:14" x14ac:dyDescent="0.25">
      <c r="A141" s="9">
        <v>68</v>
      </c>
      <c r="B141" s="10"/>
      <c r="C141" s="10" t="s">
        <v>629</v>
      </c>
      <c r="D141" s="11" t="s">
        <v>140</v>
      </c>
      <c r="E141" s="11" t="s">
        <v>141</v>
      </c>
      <c r="F141" s="12" t="s">
        <v>71</v>
      </c>
      <c r="G141" s="12" t="s">
        <v>47</v>
      </c>
      <c r="H141" s="25">
        <v>76</v>
      </c>
      <c r="I141" s="25">
        <v>18</v>
      </c>
      <c r="J141" s="25">
        <v>19</v>
      </c>
      <c r="K141" s="25">
        <v>34</v>
      </c>
      <c r="L141" s="25">
        <v>5</v>
      </c>
      <c r="M141" s="22">
        <f>Table1[[#This Row],[FY19 M&amp;IE Rate]]*0.75</f>
        <v>57</v>
      </c>
      <c r="N141" s="25" t="s">
        <v>732</v>
      </c>
    </row>
    <row r="142" spans="1:14" x14ac:dyDescent="0.25">
      <c r="A142" s="8">
        <v>69</v>
      </c>
      <c r="B142" s="10"/>
      <c r="C142" s="10" t="s">
        <v>629</v>
      </c>
      <c r="D142" s="11" t="s">
        <v>140</v>
      </c>
      <c r="E142" s="11" t="s">
        <v>141</v>
      </c>
      <c r="F142" s="12" t="s">
        <v>48</v>
      </c>
      <c r="G142" s="12" t="s">
        <v>72</v>
      </c>
      <c r="H142" s="25">
        <v>76</v>
      </c>
      <c r="I142" s="25">
        <v>18</v>
      </c>
      <c r="J142" s="25">
        <v>19</v>
      </c>
      <c r="K142" s="25">
        <v>34</v>
      </c>
      <c r="L142" s="25">
        <v>5</v>
      </c>
      <c r="M142" s="22">
        <f>Table1[[#This Row],[FY19 M&amp;IE Rate]]*0.75</f>
        <v>57</v>
      </c>
      <c r="N142" s="25" t="s">
        <v>732</v>
      </c>
    </row>
    <row r="143" spans="1:14" x14ac:dyDescent="0.25">
      <c r="A143" s="9">
        <v>71</v>
      </c>
      <c r="B143" s="10"/>
      <c r="C143" s="10" t="s">
        <v>629</v>
      </c>
      <c r="D143" s="11" t="s">
        <v>140</v>
      </c>
      <c r="E143" s="11" t="s">
        <v>141</v>
      </c>
      <c r="F143" s="12" t="s">
        <v>73</v>
      </c>
      <c r="G143" s="12" t="s">
        <v>49</v>
      </c>
      <c r="H143" s="25">
        <v>76</v>
      </c>
      <c r="I143" s="25">
        <v>18</v>
      </c>
      <c r="J143" s="25">
        <v>19</v>
      </c>
      <c r="K143" s="25">
        <v>34</v>
      </c>
      <c r="L143" s="25">
        <v>5</v>
      </c>
      <c r="M143" s="22">
        <f>Table1[[#This Row],[FY19 M&amp;IE Rate]]*0.75</f>
        <v>57</v>
      </c>
      <c r="N143" s="25" t="s">
        <v>732</v>
      </c>
    </row>
    <row r="144" spans="1:14" x14ac:dyDescent="0.25">
      <c r="A144" s="8">
        <v>72</v>
      </c>
      <c r="B144" s="10"/>
      <c r="C144" s="10" t="s">
        <v>629</v>
      </c>
      <c r="D144" s="11" t="s">
        <v>140</v>
      </c>
      <c r="E144" s="11" t="s">
        <v>141</v>
      </c>
      <c r="F144" s="12" t="s">
        <v>50</v>
      </c>
      <c r="G144" s="12" t="s">
        <v>31</v>
      </c>
      <c r="H144" s="25">
        <v>76</v>
      </c>
      <c r="I144" s="25">
        <v>18</v>
      </c>
      <c r="J144" s="25">
        <v>19</v>
      </c>
      <c r="K144" s="25">
        <v>34</v>
      </c>
      <c r="L144" s="25">
        <v>5</v>
      </c>
      <c r="M144" s="22">
        <f>Table1[[#This Row],[FY19 M&amp;IE Rate]]*0.75</f>
        <v>57</v>
      </c>
      <c r="N144" s="25" t="s">
        <v>732</v>
      </c>
    </row>
    <row r="145" spans="1:14" x14ac:dyDescent="0.25">
      <c r="A145" s="9">
        <v>75</v>
      </c>
      <c r="B145" s="10"/>
      <c r="C145" s="10" t="s">
        <v>630</v>
      </c>
      <c r="D145" s="11" t="s">
        <v>142</v>
      </c>
      <c r="E145" s="11" t="s">
        <v>143</v>
      </c>
      <c r="F145" s="12" t="s">
        <v>21</v>
      </c>
      <c r="G145" s="12" t="s">
        <v>21</v>
      </c>
      <c r="H145" s="25">
        <v>66</v>
      </c>
      <c r="I145" s="25">
        <v>16</v>
      </c>
      <c r="J145" s="25">
        <v>17</v>
      </c>
      <c r="K145" s="25">
        <v>28</v>
      </c>
      <c r="L145" s="25">
        <v>5</v>
      </c>
      <c r="M145" s="22">
        <f>Table1[[#This Row],[FY19 M&amp;IE Rate]]*0.75</f>
        <v>49.5</v>
      </c>
      <c r="N145" s="25" t="s">
        <v>731</v>
      </c>
    </row>
    <row r="146" spans="1:14" x14ac:dyDescent="0.25">
      <c r="A146" s="9">
        <v>75</v>
      </c>
      <c r="B146" s="10"/>
      <c r="C146" s="10" t="s">
        <v>630</v>
      </c>
      <c r="D146" s="11" t="s">
        <v>144</v>
      </c>
      <c r="E146" s="11" t="s">
        <v>145</v>
      </c>
      <c r="F146" s="12" t="s">
        <v>21</v>
      </c>
      <c r="G146" s="12" t="s">
        <v>21</v>
      </c>
      <c r="H146" s="25">
        <v>61</v>
      </c>
      <c r="I146" s="25">
        <v>14</v>
      </c>
      <c r="J146" s="25">
        <v>16</v>
      </c>
      <c r="K146" s="25">
        <v>26</v>
      </c>
      <c r="L146" s="25">
        <v>5</v>
      </c>
      <c r="M146" s="22">
        <f>Table1[[#This Row],[FY19 M&amp;IE Rate]]*0.75</f>
        <v>45.75</v>
      </c>
      <c r="N146" s="25" t="s">
        <v>730</v>
      </c>
    </row>
    <row r="147" spans="1:14" x14ac:dyDescent="0.25">
      <c r="A147" s="9">
        <v>75</v>
      </c>
      <c r="B147" s="10"/>
      <c r="C147" s="10" t="s">
        <v>630</v>
      </c>
      <c r="D147" s="11" t="s">
        <v>146</v>
      </c>
      <c r="E147" s="11" t="s">
        <v>146</v>
      </c>
      <c r="F147" s="12" t="s">
        <v>21</v>
      </c>
      <c r="G147" s="12" t="s">
        <v>21</v>
      </c>
      <c r="H147" s="25">
        <v>61</v>
      </c>
      <c r="I147" s="25">
        <v>14</v>
      </c>
      <c r="J147" s="25">
        <v>16</v>
      </c>
      <c r="K147" s="25">
        <v>26</v>
      </c>
      <c r="L147" s="25">
        <v>5</v>
      </c>
      <c r="M147" s="22">
        <f>Table1[[#This Row],[FY19 M&amp;IE Rate]]*0.75</f>
        <v>45.75</v>
      </c>
      <c r="N147" s="25" t="s">
        <v>730</v>
      </c>
    </row>
    <row r="148" spans="1:14" x14ac:dyDescent="0.25">
      <c r="A148" s="9">
        <v>75</v>
      </c>
      <c r="B148" s="10"/>
      <c r="C148" s="10" t="s">
        <v>630</v>
      </c>
      <c r="D148" s="11" t="s">
        <v>147</v>
      </c>
      <c r="E148" s="11" t="s">
        <v>147</v>
      </c>
      <c r="F148" s="12" t="s">
        <v>21</v>
      </c>
      <c r="G148" s="12" t="s">
        <v>21</v>
      </c>
      <c r="H148" s="25">
        <v>61</v>
      </c>
      <c r="I148" s="25">
        <v>14</v>
      </c>
      <c r="J148" s="25">
        <v>16</v>
      </c>
      <c r="K148" s="25">
        <v>26</v>
      </c>
      <c r="L148" s="25">
        <v>5</v>
      </c>
      <c r="M148" s="22">
        <f>Table1[[#This Row],[FY19 M&amp;IE Rate]]*0.75</f>
        <v>45.75</v>
      </c>
      <c r="N148" s="25" t="s">
        <v>730</v>
      </c>
    </row>
    <row r="149" spans="1:14" x14ac:dyDescent="0.25">
      <c r="A149" s="9">
        <v>75</v>
      </c>
      <c r="B149" s="10"/>
      <c r="C149" s="10" t="s">
        <v>630</v>
      </c>
      <c r="D149" s="11" t="s">
        <v>148</v>
      </c>
      <c r="E149" s="11" t="s">
        <v>149</v>
      </c>
      <c r="F149" s="12" t="s">
        <v>21</v>
      </c>
      <c r="G149" s="12" t="s">
        <v>21</v>
      </c>
      <c r="H149" s="25">
        <v>71</v>
      </c>
      <c r="I149" s="25">
        <v>17</v>
      </c>
      <c r="J149" s="25">
        <v>18</v>
      </c>
      <c r="K149" s="25">
        <v>31</v>
      </c>
      <c r="L149" s="25">
        <v>5</v>
      </c>
      <c r="M149" s="22">
        <f>Table1[[#This Row],[FY19 M&amp;IE Rate]]*0.75</f>
        <v>53.25</v>
      </c>
      <c r="N149" s="25" t="s">
        <v>733</v>
      </c>
    </row>
    <row r="150" spans="1:14" x14ac:dyDescent="0.25">
      <c r="A150" s="8">
        <v>76</v>
      </c>
      <c r="B150" s="10" t="s">
        <v>630</v>
      </c>
      <c r="C150" s="10" t="s">
        <v>630</v>
      </c>
      <c r="D150" s="11" t="s">
        <v>613</v>
      </c>
      <c r="E150" s="11"/>
      <c r="F150" s="12"/>
      <c r="G150" s="12"/>
      <c r="H150" s="25">
        <v>55</v>
      </c>
      <c r="I150" s="25">
        <v>13</v>
      </c>
      <c r="J150" s="25">
        <v>14</v>
      </c>
      <c r="K150" s="25">
        <v>23</v>
      </c>
      <c r="L150" s="25">
        <v>5</v>
      </c>
      <c r="M150" s="22">
        <f>Table1[[#This Row],[FY19 M&amp;IE Rate]]*0.75</f>
        <v>41.25</v>
      </c>
      <c r="N150" s="25" t="s">
        <v>626</v>
      </c>
    </row>
    <row r="151" spans="1:14" x14ac:dyDescent="0.25">
      <c r="A151" s="8">
        <v>76</v>
      </c>
      <c r="B151" s="10"/>
      <c r="C151" s="10" t="s">
        <v>476</v>
      </c>
      <c r="D151" s="11" t="s">
        <v>152</v>
      </c>
      <c r="E151" s="11" t="s">
        <v>153</v>
      </c>
      <c r="F151" s="12" t="s">
        <v>24</v>
      </c>
      <c r="G151" s="12" t="s">
        <v>27</v>
      </c>
      <c r="H151" s="25">
        <v>56</v>
      </c>
      <c r="I151" s="25">
        <v>13</v>
      </c>
      <c r="J151" s="25">
        <v>15</v>
      </c>
      <c r="K151" s="25">
        <v>23</v>
      </c>
      <c r="L151" s="25">
        <v>5</v>
      </c>
      <c r="M151" s="22">
        <f>Table1[[#This Row],[FY19 M&amp;IE Rate]]*0.75</f>
        <v>42</v>
      </c>
      <c r="N151" s="25" t="s">
        <v>735</v>
      </c>
    </row>
    <row r="152" spans="1:14" x14ac:dyDescent="0.25">
      <c r="A152" s="8">
        <v>76</v>
      </c>
      <c r="B152" s="10"/>
      <c r="C152" s="10" t="s">
        <v>476</v>
      </c>
      <c r="D152" s="11" t="s">
        <v>152</v>
      </c>
      <c r="E152" s="11" t="s">
        <v>153</v>
      </c>
      <c r="F152" s="12" t="s">
        <v>28</v>
      </c>
      <c r="G152" s="12" t="s">
        <v>29</v>
      </c>
      <c r="H152" s="25">
        <v>56</v>
      </c>
      <c r="I152" s="25">
        <v>13</v>
      </c>
      <c r="J152" s="25">
        <v>15</v>
      </c>
      <c r="K152" s="25">
        <v>23</v>
      </c>
      <c r="L152" s="25">
        <v>5</v>
      </c>
      <c r="M152" s="22">
        <f>Table1[[#This Row],[FY19 M&amp;IE Rate]]*0.75</f>
        <v>42</v>
      </c>
      <c r="N152" s="25" t="s">
        <v>735</v>
      </c>
    </row>
    <row r="153" spans="1:14" x14ac:dyDescent="0.25">
      <c r="A153" s="9">
        <v>77</v>
      </c>
      <c r="B153" s="10"/>
      <c r="C153" s="10" t="s">
        <v>476</v>
      </c>
      <c r="D153" s="11" t="s">
        <v>152</v>
      </c>
      <c r="E153" s="11" t="s">
        <v>153</v>
      </c>
      <c r="F153" s="12" t="s">
        <v>30</v>
      </c>
      <c r="G153" s="12" t="s">
        <v>31</v>
      </c>
      <c r="H153" s="25">
        <v>56</v>
      </c>
      <c r="I153" s="25">
        <v>13</v>
      </c>
      <c r="J153" s="25">
        <v>15</v>
      </c>
      <c r="K153" s="25">
        <v>23</v>
      </c>
      <c r="L153" s="25">
        <v>5</v>
      </c>
      <c r="M153" s="22">
        <f>Table1[[#This Row],[FY19 M&amp;IE Rate]]*0.75</f>
        <v>42</v>
      </c>
      <c r="N153" s="25" t="s">
        <v>735</v>
      </c>
    </row>
    <row r="154" spans="1:14" x14ac:dyDescent="0.25">
      <c r="A154" s="9">
        <v>77</v>
      </c>
      <c r="B154" s="10"/>
      <c r="C154" s="10" t="s">
        <v>476</v>
      </c>
      <c r="D154" s="11" t="s">
        <v>154</v>
      </c>
      <c r="E154" s="11" t="s">
        <v>155</v>
      </c>
      <c r="F154" s="12" t="s">
        <v>24</v>
      </c>
      <c r="G154" s="12" t="s">
        <v>41</v>
      </c>
      <c r="H154" s="25">
        <v>61</v>
      </c>
      <c r="I154" s="25">
        <v>14</v>
      </c>
      <c r="J154" s="25">
        <v>16</v>
      </c>
      <c r="K154" s="25">
        <v>26</v>
      </c>
      <c r="L154" s="25">
        <v>5</v>
      </c>
      <c r="M154" s="22">
        <f>Table1[[#This Row],[FY19 M&amp;IE Rate]]*0.75</f>
        <v>45.75</v>
      </c>
      <c r="N154" s="25" t="s">
        <v>730</v>
      </c>
    </row>
    <row r="155" spans="1:14" x14ac:dyDescent="0.25">
      <c r="A155" s="9">
        <v>77</v>
      </c>
      <c r="B155" s="10"/>
      <c r="C155" s="10" t="s">
        <v>476</v>
      </c>
      <c r="D155" s="11" t="s">
        <v>154</v>
      </c>
      <c r="E155" s="11" t="s">
        <v>155</v>
      </c>
      <c r="F155" s="12" t="s">
        <v>42</v>
      </c>
      <c r="G155" s="12" t="s">
        <v>72</v>
      </c>
      <c r="H155" s="25">
        <v>61</v>
      </c>
      <c r="I155" s="25">
        <v>14</v>
      </c>
      <c r="J155" s="25">
        <v>16</v>
      </c>
      <c r="K155" s="25">
        <v>26</v>
      </c>
      <c r="L155" s="25">
        <v>5</v>
      </c>
      <c r="M155" s="22">
        <f>Table1[[#This Row],[FY19 M&amp;IE Rate]]*0.75</f>
        <v>45.75</v>
      </c>
      <c r="N155" s="25" t="s">
        <v>730</v>
      </c>
    </row>
    <row r="156" spans="1:14" x14ac:dyDescent="0.25">
      <c r="A156" s="9">
        <v>77</v>
      </c>
      <c r="B156" s="10"/>
      <c r="C156" s="10" t="s">
        <v>476</v>
      </c>
      <c r="D156" s="11" t="s">
        <v>154</v>
      </c>
      <c r="E156" s="11" t="s">
        <v>155</v>
      </c>
      <c r="F156" s="12" t="s">
        <v>73</v>
      </c>
      <c r="G156" s="12" t="s">
        <v>49</v>
      </c>
      <c r="H156" s="25">
        <v>61</v>
      </c>
      <c r="I156" s="25">
        <v>14</v>
      </c>
      <c r="J156" s="25">
        <v>16</v>
      </c>
      <c r="K156" s="25">
        <v>26</v>
      </c>
      <c r="L156" s="25">
        <v>5</v>
      </c>
      <c r="M156" s="22">
        <f>Table1[[#This Row],[FY19 M&amp;IE Rate]]*0.75</f>
        <v>45.75</v>
      </c>
      <c r="N156" s="25" t="s">
        <v>730</v>
      </c>
    </row>
    <row r="157" spans="1:14" x14ac:dyDescent="0.25">
      <c r="A157" s="8">
        <v>78</v>
      </c>
      <c r="B157" s="10"/>
      <c r="C157" s="10" t="s">
        <v>476</v>
      </c>
      <c r="D157" s="11" t="s">
        <v>154</v>
      </c>
      <c r="E157" s="11" t="s">
        <v>155</v>
      </c>
      <c r="F157" s="12" t="s">
        <v>50</v>
      </c>
      <c r="G157" s="12" t="s">
        <v>31</v>
      </c>
      <c r="H157" s="25">
        <v>61</v>
      </c>
      <c r="I157" s="25">
        <v>14</v>
      </c>
      <c r="J157" s="25">
        <v>16</v>
      </c>
      <c r="K157" s="25">
        <v>26</v>
      </c>
      <c r="L157" s="25">
        <v>5</v>
      </c>
      <c r="M157" s="22">
        <f>Table1[[#This Row],[FY19 M&amp;IE Rate]]*0.75</f>
        <v>45.75</v>
      </c>
      <c r="N157" s="25" t="s">
        <v>730</v>
      </c>
    </row>
    <row r="158" spans="1:14" x14ac:dyDescent="0.25">
      <c r="A158" s="9">
        <v>99</v>
      </c>
      <c r="B158" s="10" t="s">
        <v>476</v>
      </c>
      <c r="C158" s="10" t="s">
        <v>476</v>
      </c>
      <c r="D158" s="11" t="s">
        <v>613</v>
      </c>
      <c r="E158" s="11"/>
      <c r="F158" s="12"/>
      <c r="G158" s="12"/>
      <c r="H158" s="25">
        <v>55</v>
      </c>
      <c r="I158" s="25">
        <v>13</v>
      </c>
      <c r="J158" s="25">
        <v>14</v>
      </c>
      <c r="K158" s="25">
        <v>23</v>
      </c>
      <c r="L158" s="25">
        <v>5</v>
      </c>
      <c r="M158" s="22">
        <f>Table1[[#This Row],[FY19 M&amp;IE Rate]]*0.75</f>
        <v>41.25</v>
      </c>
      <c r="N158" s="25" t="s">
        <v>626</v>
      </c>
    </row>
    <row r="159" spans="1:14" x14ac:dyDescent="0.25">
      <c r="A159" s="9">
        <v>99</v>
      </c>
      <c r="B159" s="10"/>
      <c r="C159" s="10" t="s">
        <v>476</v>
      </c>
      <c r="D159" s="11" t="s">
        <v>156</v>
      </c>
      <c r="E159" s="11" t="s">
        <v>157</v>
      </c>
      <c r="F159" s="12" t="s">
        <v>21</v>
      </c>
      <c r="G159" s="12" t="s">
        <v>21</v>
      </c>
      <c r="H159" s="25">
        <v>56</v>
      </c>
      <c r="I159" s="25">
        <v>13</v>
      </c>
      <c r="J159" s="25">
        <v>15</v>
      </c>
      <c r="K159" s="25">
        <v>23</v>
      </c>
      <c r="L159" s="25">
        <v>5</v>
      </c>
      <c r="M159" s="22">
        <f>Table1[[#This Row],[FY19 M&amp;IE Rate]]*0.75</f>
        <v>42</v>
      </c>
      <c r="N159" s="25" t="s">
        <v>735</v>
      </c>
    </row>
    <row r="160" spans="1:14" ht="26.4" x14ac:dyDescent="0.25">
      <c r="A160" s="9">
        <v>99</v>
      </c>
      <c r="B160" s="10"/>
      <c r="C160" s="10" t="s">
        <v>633</v>
      </c>
      <c r="D160" s="11" t="s">
        <v>158</v>
      </c>
      <c r="E160" s="11" t="s">
        <v>159</v>
      </c>
      <c r="F160" s="12" t="s">
        <v>24</v>
      </c>
      <c r="G160" s="12" t="s">
        <v>70</v>
      </c>
      <c r="H160" s="25">
        <v>61</v>
      </c>
      <c r="I160" s="25">
        <v>14</v>
      </c>
      <c r="J160" s="25">
        <v>16</v>
      </c>
      <c r="K160" s="25">
        <v>26</v>
      </c>
      <c r="L160" s="25">
        <v>5</v>
      </c>
      <c r="M160" s="22">
        <f>Table1[[#This Row],[FY19 M&amp;IE Rate]]*0.75</f>
        <v>45.75</v>
      </c>
      <c r="N160" s="25" t="s">
        <v>730</v>
      </c>
    </row>
    <row r="161" spans="1:14" ht="26.4" x14ac:dyDescent="0.25">
      <c r="A161" s="8">
        <v>80</v>
      </c>
      <c r="B161" s="10"/>
      <c r="C161" s="10" t="s">
        <v>633</v>
      </c>
      <c r="D161" s="11" t="s">
        <v>158</v>
      </c>
      <c r="E161" s="11" t="s">
        <v>159</v>
      </c>
      <c r="F161" s="12" t="s">
        <v>71</v>
      </c>
      <c r="G161" s="12" t="s">
        <v>41</v>
      </c>
      <c r="H161" s="25">
        <v>61</v>
      </c>
      <c r="I161" s="25">
        <v>14</v>
      </c>
      <c r="J161" s="25">
        <v>16</v>
      </c>
      <c r="K161" s="25">
        <v>26</v>
      </c>
      <c r="L161" s="25">
        <v>5</v>
      </c>
      <c r="M161" s="22">
        <f>Table1[[#This Row],[FY19 M&amp;IE Rate]]*0.75</f>
        <v>45.75</v>
      </c>
      <c r="N161" s="25" t="s">
        <v>730</v>
      </c>
    </row>
    <row r="162" spans="1:14" ht="26.4" x14ac:dyDescent="0.25">
      <c r="A162" s="8">
        <v>80</v>
      </c>
      <c r="B162" s="10"/>
      <c r="C162" s="10" t="s">
        <v>633</v>
      </c>
      <c r="D162" s="11" t="s">
        <v>158</v>
      </c>
      <c r="E162" s="11" t="s">
        <v>159</v>
      </c>
      <c r="F162" s="12" t="s">
        <v>42</v>
      </c>
      <c r="G162" s="12" t="s">
        <v>31</v>
      </c>
      <c r="H162" s="25">
        <v>61</v>
      </c>
      <c r="I162" s="25">
        <v>14</v>
      </c>
      <c r="J162" s="25">
        <v>16</v>
      </c>
      <c r="K162" s="25">
        <v>26</v>
      </c>
      <c r="L162" s="25">
        <v>5</v>
      </c>
      <c r="M162" s="22">
        <f>Table1[[#This Row],[FY19 M&amp;IE Rate]]*0.75</f>
        <v>45.75</v>
      </c>
      <c r="N162" s="25" t="s">
        <v>730</v>
      </c>
    </row>
    <row r="163" spans="1:14" x14ac:dyDescent="0.25">
      <c r="A163" s="8">
        <v>80</v>
      </c>
      <c r="B163" s="10"/>
      <c r="C163" s="10" t="s">
        <v>633</v>
      </c>
      <c r="D163" s="11" t="s">
        <v>160</v>
      </c>
      <c r="E163" s="11" t="s">
        <v>161</v>
      </c>
      <c r="F163" s="12" t="s">
        <v>24</v>
      </c>
      <c r="G163" s="12" t="s">
        <v>162</v>
      </c>
      <c r="H163" s="25">
        <v>56</v>
      </c>
      <c r="I163" s="25">
        <v>13</v>
      </c>
      <c r="J163" s="25">
        <v>15</v>
      </c>
      <c r="K163" s="25">
        <v>23</v>
      </c>
      <c r="L163" s="25">
        <v>5</v>
      </c>
      <c r="M163" s="22">
        <f>Table1[[#This Row],[FY19 M&amp;IE Rate]]*0.75</f>
        <v>42</v>
      </c>
      <c r="N163" s="25" t="s">
        <v>735</v>
      </c>
    </row>
    <row r="164" spans="1:14" x14ac:dyDescent="0.25">
      <c r="A164" s="9">
        <v>81</v>
      </c>
      <c r="B164" s="10"/>
      <c r="C164" s="10" t="s">
        <v>633</v>
      </c>
      <c r="D164" s="11" t="s">
        <v>160</v>
      </c>
      <c r="E164" s="11" t="s">
        <v>161</v>
      </c>
      <c r="F164" s="12" t="s">
        <v>163</v>
      </c>
      <c r="G164" s="12" t="s">
        <v>47</v>
      </c>
      <c r="H164" s="25">
        <v>56</v>
      </c>
      <c r="I164" s="25">
        <v>13</v>
      </c>
      <c r="J164" s="25">
        <v>15</v>
      </c>
      <c r="K164" s="25">
        <v>23</v>
      </c>
      <c r="L164" s="25">
        <v>5</v>
      </c>
      <c r="M164" s="22">
        <f>Table1[[#This Row],[FY19 M&amp;IE Rate]]*0.75</f>
        <v>42</v>
      </c>
      <c r="N164" s="25" t="s">
        <v>735</v>
      </c>
    </row>
    <row r="165" spans="1:14" x14ac:dyDescent="0.25">
      <c r="A165" s="9">
        <v>81</v>
      </c>
      <c r="B165" s="10"/>
      <c r="C165" s="10" t="s">
        <v>633</v>
      </c>
      <c r="D165" s="11" t="s">
        <v>160</v>
      </c>
      <c r="E165" s="11" t="s">
        <v>161</v>
      </c>
      <c r="F165" s="12" t="s">
        <v>48</v>
      </c>
      <c r="G165" s="12" t="s">
        <v>31</v>
      </c>
      <c r="H165" s="25">
        <v>56</v>
      </c>
      <c r="I165" s="25">
        <v>13</v>
      </c>
      <c r="J165" s="25">
        <v>15</v>
      </c>
      <c r="K165" s="25">
        <v>23</v>
      </c>
      <c r="L165" s="25">
        <v>5</v>
      </c>
      <c r="M165" s="22">
        <f>Table1[[#This Row],[FY19 M&amp;IE Rate]]*0.75</f>
        <v>42</v>
      </c>
      <c r="N165" s="25" t="s">
        <v>735</v>
      </c>
    </row>
    <row r="166" spans="1:14" x14ac:dyDescent="0.25">
      <c r="A166" s="9">
        <v>81</v>
      </c>
      <c r="B166" s="10"/>
      <c r="C166" s="10" t="s">
        <v>633</v>
      </c>
      <c r="D166" s="11" t="s">
        <v>164</v>
      </c>
      <c r="E166" s="11" t="s">
        <v>165</v>
      </c>
      <c r="F166" s="12" t="s">
        <v>24</v>
      </c>
      <c r="G166" s="12" t="s">
        <v>162</v>
      </c>
      <c r="H166" s="25">
        <v>71</v>
      </c>
      <c r="I166" s="25">
        <v>17</v>
      </c>
      <c r="J166" s="25">
        <v>18</v>
      </c>
      <c r="K166" s="25">
        <v>31</v>
      </c>
      <c r="L166" s="25">
        <v>5</v>
      </c>
      <c r="M166" s="22">
        <f>Table1[[#This Row],[FY19 M&amp;IE Rate]]*0.75</f>
        <v>53.25</v>
      </c>
      <c r="N166" s="25" t="s">
        <v>733</v>
      </c>
    </row>
    <row r="167" spans="1:14" x14ac:dyDescent="0.25">
      <c r="A167" s="8">
        <v>82</v>
      </c>
      <c r="B167" s="10"/>
      <c r="C167" s="10" t="s">
        <v>633</v>
      </c>
      <c r="D167" s="11" t="s">
        <v>164</v>
      </c>
      <c r="E167" s="11" t="s">
        <v>165</v>
      </c>
      <c r="F167" s="12" t="s">
        <v>163</v>
      </c>
      <c r="G167" s="12" t="s">
        <v>47</v>
      </c>
      <c r="H167" s="25">
        <v>71</v>
      </c>
      <c r="I167" s="25">
        <v>17</v>
      </c>
      <c r="J167" s="25">
        <v>18</v>
      </c>
      <c r="K167" s="25">
        <v>31</v>
      </c>
      <c r="L167" s="25">
        <v>5</v>
      </c>
      <c r="M167" s="22">
        <f>Table1[[#This Row],[FY19 M&amp;IE Rate]]*0.75</f>
        <v>53.25</v>
      </c>
      <c r="N167" s="25" t="s">
        <v>733</v>
      </c>
    </row>
    <row r="168" spans="1:14" x14ac:dyDescent="0.25">
      <c r="A168" s="8">
        <v>82</v>
      </c>
      <c r="B168" s="10"/>
      <c r="C168" s="10" t="s">
        <v>633</v>
      </c>
      <c r="D168" s="11" t="s">
        <v>164</v>
      </c>
      <c r="E168" s="11" t="s">
        <v>165</v>
      </c>
      <c r="F168" s="12" t="s">
        <v>48</v>
      </c>
      <c r="G168" s="12" t="s">
        <v>31</v>
      </c>
      <c r="H168" s="25">
        <v>71</v>
      </c>
      <c r="I168" s="25">
        <v>17</v>
      </c>
      <c r="J168" s="25">
        <v>18</v>
      </c>
      <c r="K168" s="25">
        <v>31</v>
      </c>
      <c r="L168" s="25">
        <v>5</v>
      </c>
      <c r="M168" s="22">
        <f>Table1[[#This Row],[FY19 M&amp;IE Rate]]*0.75</f>
        <v>53.25</v>
      </c>
      <c r="N168" s="25" t="s">
        <v>733</v>
      </c>
    </row>
    <row r="169" spans="1:14" x14ac:dyDescent="0.25">
      <c r="A169" s="8">
        <v>82</v>
      </c>
      <c r="B169" s="10"/>
      <c r="C169" s="10" t="s">
        <v>633</v>
      </c>
      <c r="D169" s="11" t="s">
        <v>166</v>
      </c>
      <c r="E169" s="11" t="s">
        <v>167</v>
      </c>
      <c r="F169" s="12" t="s">
        <v>24</v>
      </c>
      <c r="G169" s="12" t="s">
        <v>162</v>
      </c>
      <c r="H169" s="25">
        <v>56</v>
      </c>
      <c r="I169" s="25">
        <v>13</v>
      </c>
      <c r="J169" s="25">
        <v>15</v>
      </c>
      <c r="K169" s="25">
        <v>23</v>
      </c>
      <c r="L169" s="25">
        <v>5</v>
      </c>
      <c r="M169" s="22">
        <f>Table1[[#This Row],[FY19 M&amp;IE Rate]]*0.75</f>
        <v>42</v>
      </c>
      <c r="N169" s="25" t="s">
        <v>735</v>
      </c>
    </row>
    <row r="170" spans="1:14" x14ac:dyDescent="0.25">
      <c r="A170" s="8">
        <v>82</v>
      </c>
      <c r="B170" s="10"/>
      <c r="C170" s="10" t="s">
        <v>633</v>
      </c>
      <c r="D170" s="11" t="s">
        <v>166</v>
      </c>
      <c r="E170" s="11" t="s">
        <v>167</v>
      </c>
      <c r="F170" s="12" t="s">
        <v>163</v>
      </c>
      <c r="G170" s="12" t="s">
        <v>47</v>
      </c>
      <c r="H170" s="25">
        <v>56</v>
      </c>
      <c r="I170" s="25">
        <v>13</v>
      </c>
      <c r="J170" s="25">
        <v>15</v>
      </c>
      <c r="K170" s="25">
        <v>23</v>
      </c>
      <c r="L170" s="25">
        <v>5</v>
      </c>
      <c r="M170" s="22">
        <f>Table1[[#This Row],[FY19 M&amp;IE Rate]]*0.75</f>
        <v>42</v>
      </c>
      <c r="N170" s="25" t="s">
        <v>735</v>
      </c>
    </row>
    <row r="171" spans="1:14" x14ac:dyDescent="0.25">
      <c r="A171" s="9">
        <v>84</v>
      </c>
      <c r="B171" s="10"/>
      <c r="C171" s="10" t="s">
        <v>633</v>
      </c>
      <c r="D171" s="11" t="s">
        <v>166</v>
      </c>
      <c r="E171" s="11" t="s">
        <v>167</v>
      </c>
      <c r="F171" s="12" t="s">
        <v>48</v>
      </c>
      <c r="G171" s="12" t="s">
        <v>29</v>
      </c>
      <c r="H171" s="25">
        <v>56</v>
      </c>
      <c r="I171" s="25">
        <v>13</v>
      </c>
      <c r="J171" s="25">
        <v>15</v>
      </c>
      <c r="K171" s="25">
        <v>23</v>
      </c>
      <c r="L171" s="25">
        <v>5</v>
      </c>
      <c r="M171" s="22">
        <f>Table1[[#This Row],[FY19 M&amp;IE Rate]]*0.75</f>
        <v>42</v>
      </c>
      <c r="N171" s="25" t="s">
        <v>735</v>
      </c>
    </row>
    <row r="172" spans="1:14" x14ac:dyDescent="0.25">
      <c r="A172" s="9">
        <v>84</v>
      </c>
      <c r="B172" s="10"/>
      <c r="C172" s="10" t="s">
        <v>633</v>
      </c>
      <c r="D172" s="11" t="s">
        <v>166</v>
      </c>
      <c r="E172" s="11" t="s">
        <v>167</v>
      </c>
      <c r="F172" s="12" t="s">
        <v>30</v>
      </c>
      <c r="G172" s="12" t="s">
        <v>31</v>
      </c>
      <c r="H172" s="25">
        <v>56</v>
      </c>
      <c r="I172" s="25">
        <v>13</v>
      </c>
      <c r="J172" s="25">
        <v>15</v>
      </c>
      <c r="K172" s="25">
        <v>23</v>
      </c>
      <c r="L172" s="25">
        <v>5</v>
      </c>
      <c r="M172" s="22">
        <f>Table1[[#This Row],[FY19 M&amp;IE Rate]]*0.75</f>
        <v>42</v>
      </c>
      <c r="N172" s="25" t="s">
        <v>735</v>
      </c>
    </row>
    <row r="173" spans="1:14" x14ac:dyDescent="0.25">
      <c r="A173" s="9">
        <v>84</v>
      </c>
      <c r="B173" s="10"/>
      <c r="C173" s="10" t="s">
        <v>633</v>
      </c>
      <c r="D173" s="11" t="s">
        <v>168</v>
      </c>
      <c r="E173" s="11" t="s">
        <v>169</v>
      </c>
      <c r="F173" s="12" t="s">
        <v>24</v>
      </c>
      <c r="G173" s="12" t="s">
        <v>33</v>
      </c>
      <c r="H173" s="25">
        <v>66</v>
      </c>
      <c r="I173" s="25">
        <v>16</v>
      </c>
      <c r="J173" s="25">
        <v>17</v>
      </c>
      <c r="K173" s="25">
        <v>28</v>
      </c>
      <c r="L173" s="25">
        <v>5</v>
      </c>
      <c r="M173" s="22">
        <f>Table1[[#This Row],[FY19 M&amp;IE Rate]]*0.75</f>
        <v>49.5</v>
      </c>
      <c r="N173" s="25" t="s">
        <v>731</v>
      </c>
    </row>
    <row r="174" spans="1:14" x14ac:dyDescent="0.25">
      <c r="A174" s="8">
        <v>85</v>
      </c>
      <c r="B174" s="10"/>
      <c r="C174" s="10" t="s">
        <v>633</v>
      </c>
      <c r="D174" s="11" t="s">
        <v>168</v>
      </c>
      <c r="E174" s="11" t="s">
        <v>169</v>
      </c>
      <c r="F174" s="12" t="s">
        <v>34</v>
      </c>
      <c r="G174" s="12" t="s">
        <v>41</v>
      </c>
      <c r="H174" s="25">
        <v>66</v>
      </c>
      <c r="I174" s="25">
        <v>16</v>
      </c>
      <c r="J174" s="25">
        <v>17</v>
      </c>
      <c r="K174" s="25">
        <v>28</v>
      </c>
      <c r="L174" s="25">
        <v>5</v>
      </c>
      <c r="M174" s="22">
        <f>Table1[[#This Row],[FY19 M&amp;IE Rate]]*0.75</f>
        <v>49.5</v>
      </c>
      <c r="N174" s="25" t="s">
        <v>731</v>
      </c>
    </row>
    <row r="175" spans="1:14" x14ac:dyDescent="0.25">
      <c r="A175" s="8">
        <v>85</v>
      </c>
      <c r="B175" s="10"/>
      <c r="C175" s="10" t="s">
        <v>633</v>
      </c>
      <c r="D175" s="11" t="s">
        <v>168</v>
      </c>
      <c r="E175" s="11" t="s">
        <v>169</v>
      </c>
      <c r="F175" s="12" t="s">
        <v>42</v>
      </c>
      <c r="G175" s="12" t="s">
        <v>31</v>
      </c>
      <c r="H175" s="25">
        <v>66</v>
      </c>
      <c r="I175" s="25">
        <v>16</v>
      </c>
      <c r="J175" s="25">
        <v>17</v>
      </c>
      <c r="K175" s="25">
        <v>28</v>
      </c>
      <c r="L175" s="25">
        <v>5</v>
      </c>
      <c r="M175" s="22">
        <f>Table1[[#This Row],[FY19 M&amp;IE Rate]]*0.75</f>
        <v>49.5</v>
      </c>
      <c r="N175" s="25" t="s">
        <v>731</v>
      </c>
    </row>
    <row r="176" spans="1:14" x14ac:dyDescent="0.25">
      <c r="A176" s="8">
        <v>85</v>
      </c>
      <c r="B176" s="10"/>
      <c r="C176" s="10" t="s">
        <v>633</v>
      </c>
      <c r="D176" s="11" t="s">
        <v>170</v>
      </c>
      <c r="E176" s="11" t="s">
        <v>171</v>
      </c>
      <c r="F176" s="12" t="s">
        <v>24</v>
      </c>
      <c r="G176" s="12" t="s">
        <v>162</v>
      </c>
      <c r="H176" s="25">
        <v>61</v>
      </c>
      <c r="I176" s="25">
        <v>14</v>
      </c>
      <c r="J176" s="25">
        <v>16</v>
      </c>
      <c r="K176" s="25">
        <v>26</v>
      </c>
      <c r="L176" s="25">
        <v>5</v>
      </c>
      <c r="M176" s="22">
        <f>Table1[[#This Row],[FY19 M&amp;IE Rate]]*0.75</f>
        <v>45.75</v>
      </c>
      <c r="N176" s="25" t="s">
        <v>730</v>
      </c>
    </row>
    <row r="177" spans="1:14" x14ac:dyDescent="0.25">
      <c r="A177" s="9">
        <v>83</v>
      </c>
      <c r="B177" s="10"/>
      <c r="C177" s="10" t="s">
        <v>633</v>
      </c>
      <c r="D177" s="11" t="s">
        <v>170</v>
      </c>
      <c r="E177" s="11" t="s">
        <v>171</v>
      </c>
      <c r="F177" s="12" t="s">
        <v>163</v>
      </c>
      <c r="G177" s="12" t="s">
        <v>47</v>
      </c>
      <c r="H177" s="25">
        <v>61</v>
      </c>
      <c r="I177" s="25">
        <v>14</v>
      </c>
      <c r="J177" s="25">
        <v>16</v>
      </c>
      <c r="K177" s="25">
        <v>26</v>
      </c>
      <c r="L177" s="25">
        <v>5</v>
      </c>
      <c r="M177" s="22">
        <f>Table1[[#This Row],[FY19 M&amp;IE Rate]]*0.75</f>
        <v>45.75</v>
      </c>
      <c r="N177" s="25" t="s">
        <v>730</v>
      </c>
    </row>
    <row r="178" spans="1:14" x14ac:dyDescent="0.25">
      <c r="A178" s="9">
        <v>83</v>
      </c>
      <c r="B178" s="10"/>
      <c r="C178" s="10" t="s">
        <v>633</v>
      </c>
      <c r="D178" s="11" t="s">
        <v>170</v>
      </c>
      <c r="E178" s="11" t="s">
        <v>171</v>
      </c>
      <c r="F178" s="12" t="s">
        <v>48</v>
      </c>
      <c r="G178" s="12" t="s">
        <v>31</v>
      </c>
      <c r="H178" s="25">
        <v>61</v>
      </c>
      <c r="I178" s="25">
        <v>14</v>
      </c>
      <c r="J178" s="25">
        <v>16</v>
      </c>
      <c r="K178" s="25">
        <v>26</v>
      </c>
      <c r="L178" s="25">
        <v>5</v>
      </c>
      <c r="M178" s="22">
        <f>Table1[[#This Row],[FY19 M&amp;IE Rate]]*0.75</f>
        <v>45.75</v>
      </c>
      <c r="N178" s="25" t="s">
        <v>730</v>
      </c>
    </row>
    <row r="179" spans="1:14" ht="26.4" x14ac:dyDescent="0.25">
      <c r="A179" s="9">
        <v>83</v>
      </c>
      <c r="B179" s="10"/>
      <c r="C179" s="10" t="s">
        <v>633</v>
      </c>
      <c r="D179" s="11" t="s">
        <v>172</v>
      </c>
      <c r="E179" s="11" t="s">
        <v>173</v>
      </c>
      <c r="F179" s="12" t="s">
        <v>24</v>
      </c>
      <c r="G179" s="12" t="s">
        <v>39</v>
      </c>
      <c r="H179" s="25">
        <v>66</v>
      </c>
      <c r="I179" s="25">
        <v>16</v>
      </c>
      <c r="J179" s="25">
        <v>17</v>
      </c>
      <c r="K179" s="25">
        <v>28</v>
      </c>
      <c r="L179" s="25">
        <v>5</v>
      </c>
      <c r="M179" s="22">
        <f>Table1[[#This Row],[FY19 M&amp;IE Rate]]*0.75</f>
        <v>49.5</v>
      </c>
      <c r="N179" s="25" t="s">
        <v>731</v>
      </c>
    </row>
    <row r="180" spans="1:14" ht="26.4" x14ac:dyDescent="0.25">
      <c r="A180" s="9">
        <v>83</v>
      </c>
      <c r="B180" s="10"/>
      <c r="C180" s="10" t="s">
        <v>633</v>
      </c>
      <c r="D180" s="11" t="s">
        <v>172</v>
      </c>
      <c r="E180" s="11" t="s">
        <v>173</v>
      </c>
      <c r="F180" s="12" t="s">
        <v>40</v>
      </c>
      <c r="G180" s="12" t="s">
        <v>25</v>
      </c>
      <c r="H180" s="25">
        <v>66</v>
      </c>
      <c r="I180" s="25">
        <v>16</v>
      </c>
      <c r="J180" s="25">
        <v>17</v>
      </c>
      <c r="K180" s="25">
        <v>28</v>
      </c>
      <c r="L180" s="25">
        <v>5</v>
      </c>
      <c r="M180" s="22">
        <f>Table1[[#This Row],[FY19 M&amp;IE Rate]]*0.75</f>
        <v>49.5</v>
      </c>
      <c r="N180" s="25" t="s">
        <v>731</v>
      </c>
    </row>
    <row r="181" spans="1:14" ht="26.4" x14ac:dyDescent="0.25">
      <c r="A181" s="9">
        <v>83</v>
      </c>
      <c r="B181" s="10"/>
      <c r="C181" s="10" t="s">
        <v>633</v>
      </c>
      <c r="D181" s="11" t="s">
        <v>172</v>
      </c>
      <c r="E181" s="11" t="s">
        <v>173</v>
      </c>
      <c r="F181" s="12" t="s">
        <v>26</v>
      </c>
      <c r="G181" s="12" t="s">
        <v>27</v>
      </c>
      <c r="H181" s="25">
        <v>66</v>
      </c>
      <c r="I181" s="25">
        <v>16</v>
      </c>
      <c r="J181" s="25">
        <v>17</v>
      </c>
      <c r="K181" s="25">
        <v>28</v>
      </c>
      <c r="L181" s="25">
        <v>5</v>
      </c>
      <c r="M181" s="22">
        <f>Table1[[#This Row],[FY19 M&amp;IE Rate]]*0.75</f>
        <v>49.5</v>
      </c>
      <c r="N181" s="25" t="s">
        <v>731</v>
      </c>
    </row>
    <row r="182" spans="1:14" ht="26.4" x14ac:dyDescent="0.25">
      <c r="A182" s="8">
        <v>88</v>
      </c>
      <c r="B182" s="10"/>
      <c r="C182" s="10" t="s">
        <v>633</v>
      </c>
      <c r="D182" s="11" t="s">
        <v>172</v>
      </c>
      <c r="E182" s="11" t="s">
        <v>173</v>
      </c>
      <c r="F182" s="12" t="s">
        <v>28</v>
      </c>
      <c r="G182" s="12" t="s">
        <v>29</v>
      </c>
      <c r="H182" s="25">
        <v>66</v>
      </c>
      <c r="I182" s="25">
        <v>16</v>
      </c>
      <c r="J182" s="25">
        <v>17</v>
      </c>
      <c r="K182" s="25">
        <v>28</v>
      </c>
      <c r="L182" s="25">
        <v>5</v>
      </c>
      <c r="M182" s="22">
        <f>Table1[[#This Row],[FY19 M&amp;IE Rate]]*0.75</f>
        <v>49.5</v>
      </c>
      <c r="N182" s="25" t="s">
        <v>731</v>
      </c>
    </row>
    <row r="183" spans="1:14" ht="26.4" x14ac:dyDescent="0.25">
      <c r="A183" s="9">
        <v>89</v>
      </c>
      <c r="B183" s="10"/>
      <c r="C183" s="10" t="s">
        <v>633</v>
      </c>
      <c r="D183" s="11" t="s">
        <v>172</v>
      </c>
      <c r="E183" s="11" t="s">
        <v>173</v>
      </c>
      <c r="F183" s="12" t="s">
        <v>30</v>
      </c>
      <c r="G183" s="12" t="s">
        <v>31</v>
      </c>
      <c r="H183" s="25">
        <v>66</v>
      </c>
      <c r="I183" s="25">
        <v>16</v>
      </c>
      <c r="J183" s="25">
        <v>17</v>
      </c>
      <c r="K183" s="25">
        <v>28</v>
      </c>
      <c r="L183" s="25">
        <v>5</v>
      </c>
      <c r="M183" s="22">
        <f>Table1[[#This Row],[FY19 M&amp;IE Rate]]*0.75</f>
        <v>49.5</v>
      </c>
      <c r="N183" s="25" t="s">
        <v>731</v>
      </c>
    </row>
    <row r="184" spans="1:14" x14ac:dyDescent="0.25">
      <c r="A184" s="9">
        <v>89</v>
      </c>
      <c r="B184" s="10"/>
      <c r="C184" s="10" t="s">
        <v>633</v>
      </c>
      <c r="D184" s="11" t="s">
        <v>174</v>
      </c>
      <c r="E184" s="11" t="s">
        <v>175</v>
      </c>
      <c r="F184" s="12" t="s">
        <v>21</v>
      </c>
      <c r="G184" s="12" t="s">
        <v>21</v>
      </c>
      <c r="H184" s="25">
        <v>61</v>
      </c>
      <c r="I184" s="25">
        <v>14</v>
      </c>
      <c r="J184" s="25">
        <v>16</v>
      </c>
      <c r="K184" s="25">
        <v>26</v>
      </c>
      <c r="L184" s="25">
        <v>5</v>
      </c>
      <c r="M184" s="22">
        <f>Table1[[#This Row],[FY19 M&amp;IE Rate]]*0.75</f>
        <v>45.75</v>
      </c>
      <c r="N184" s="25" t="s">
        <v>730</v>
      </c>
    </row>
    <row r="185" spans="1:14" x14ac:dyDescent="0.25">
      <c r="A185" s="9">
        <v>89</v>
      </c>
      <c r="B185" s="10"/>
      <c r="C185" s="10" t="s">
        <v>633</v>
      </c>
      <c r="D185" s="11" t="s">
        <v>176</v>
      </c>
      <c r="E185" s="11" t="s">
        <v>96</v>
      </c>
      <c r="F185" s="12" t="s">
        <v>24</v>
      </c>
      <c r="G185" s="12" t="s">
        <v>25</v>
      </c>
      <c r="H185" s="25">
        <v>71</v>
      </c>
      <c r="I185" s="25">
        <v>17</v>
      </c>
      <c r="J185" s="25">
        <v>18</v>
      </c>
      <c r="K185" s="25">
        <v>31</v>
      </c>
      <c r="L185" s="25">
        <v>5</v>
      </c>
      <c r="M185" s="22">
        <f>Table1[[#This Row],[FY19 M&amp;IE Rate]]*0.75</f>
        <v>53.25</v>
      </c>
      <c r="N185" s="25" t="s">
        <v>733</v>
      </c>
    </row>
    <row r="186" spans="1:14" x14ac:dyDescent="0.25">
      <c r="A186" s="9">
        <v>89</v>
      </c>
      <c r="B186" s="10"/>
      <c r="C186" s="10" t="s">
        <v>633</v>
      </c>
      <c r="D186" s="11" t="s">
        <v>176</v>
      </c>
      <c r="E186" s="11" t="s">
        <v>96</v>
      </c>
      <c r="F186" s="12" t="s">
        <v>26</v>
      </c>
      <c r="G186" s="12" t="s">
        <v>27</v>
      </c>
      <c r="H186" s="25">
        <v>71</v>
      </c>
      <c r="I186" s="25">
        <v>17</v>
      </c>
      <c r="J186" s="25">
        <v>18</v>
      </c>
      <c r="K186" s="25">
        <v>31</v>
      </c>
      <c r="L186" s="25">
        <v>5</v>
      </c>
      <c r="M186" s="22">
        <f>Table1[[#This Row],[FY19 M&amp;IE Rate]]*0.75</f>
        <v>53.25</v>
      </c>
      <c r="N186" s="25" t="s">
        <v>733</v>
      </c>
    </row>
    <row r="187" spans="1:14" x14ac:dyDescent="0.25">
      <c r="A187" s="8">
        <v>91</v>
      </c>
      <c r="B187" s="10"/>
      <c r="C187" s="10" t="s">
        <v>633</v>
      </c>
      <c r="D187" s="11" t="s">
        <v>176</v>
      </c>
      <c r="E187" s="11" t="s">
        <v>96</v>
      </c>
      <c r="F187" s="12" t="s">
        <v>28</v>
      </c>
      <c r="G187" s="12" t="s">
        <v>29</v>
      </c>
      <c r="H187" s="25">
        <v>71</v>
      </c>
      <c r="I187" s="25">
        <v>17</v>
      </c>
      <c r="J187" s="25">
        <v>18</v>
      </c>
      <c r="K187" s="25">
        <v>31</v>
      </c>
      <c r="L187" s="25">
        <v>5</v>
      </c>
      <c r="M187" s="22">
        <f>Table1[[#This Row],[FY19 M&amp;IE Rate]]*0.75</f>
        <v>53.25</v>
      </c>
      <c r="N187" s="25" t="s">
        <v>733</v>
      </c>
    </row>
    <row r="188" spans="1:14" x14ac:dyDescent="0.25">
      <c r="A188" s="8">
        <v>91</v>
      </c>
      <c r="B188" s="10"/>
      <c r="C188" s="10" t="s">
        <v>633</v>
      </c>
      <c r="D188" s="11" t="s">
        <v>176</v>
      </c>
      <c r="E188" s="11" t="s">
        <v>96</v>
      </c>
      <c r="F188" s="12" t="s">
        <v>30</v>
      </c>
      <c r="G188" s="12" t="s">
        <v>31</v>
      </c>
      <c r="H188" s="25">
        <v>71</v>
      </c>
      <c r="I188" s="25">
        <v>17</v>
      </c>
      <c r="J188" s="25">
        <v>18</v>
      </c>
      <c r="K188" s="25">
        <v>31</v>
      </c>
      <c r="L188" s="25">
        <v>5</v>
      </c>
      <c r="M188" s="22">
        <f>Table1[[#This Row],[FY19 M&amp;IE Rate]]*0.75</f>
        <v>53.25</v>
      </c>
      <c r="N188" s="25" t="s">
        <v>733</v>
      </c>
    </row>
    <row r="189" spans="1:14" x14ac:dyDescent="0.25">
      <c r="A189" s="8">
        <v>91</v>
      </c>
      <c r="B189" s="10"/>
      <c r="C189" s="10" t="s">
        <v>633</v>
      </c>
      <c r="D189" s="11" t="s">
        <v>177</v>
      </c>
      <c r="E189" s="11" t="s">
        <v>178</v>
      </c>
      <c r="F189" s="12" t="s">
        <v>24</v>
      </c>
      <c r="G189" s="12" t="s">
        <v>70</v>
      </c>
      <c r="H189" s="25">
        <v>66</v>
      </c>
      <c r="I189" s="25">
        <v>16</v>
      </c>
      <c r="J189" s="25">
        <v>17</v>
      </c>
      <c r="K189" s="25">
        <v>28</v>
      </c>
      <c r="L189" s="25">
        <v>5</v>
      </c>
      <c r="M189" s="22">
        <f>Table1[[#This Row],[FY19 M&amp;IE Rate]]*0.75</f>
        <v>49.5</v>
      </c>
      <c r="N189" s="25" t="s">
        <v>731</v>
      </c>
    </row>
    <row r="190" spans="1:14" x14ac:dyDescent="0.25">
      <c r="A190" s="8">
        <v>91</v>
      </c>
      <c r="B190" s="10"/>
      <c r="C190" s="10" t="s">
        <v>633</v>
      </c>
      <c r="D190" s="11" t="s">
        <v>177</v>
      </c>
      <c r="E190" s="11" t="s">
        <v>178</v>
      </c>
      <c r="F190" s="12" t="s">
        <v>71</v>
      </c>
      <c r="G190" s="12" t="s">
        <v>162</v>
      </c>
      <c r="H190" s="25">
        <v>66</v>
      </c>
      <c r="I190" s="25">
        <v>16</v>
      </c>
      <c r="J190" s="25">
        <v>17</v>
      </c>
      <c r="K190" s="25">
        <v>28</v>
      </c>
      <c r="L190" s="25">
        <v>5</v>
      </c>
      <c r="M190" s="22">
        <f>Table1[[#This Row],[FY19 M&amp;IE Rate]]*0.75</f>
        <v>49.5</v>
      </c>
      <c r="N190" s="25" t="s">
        <v>731</v>
      </c>
    </row>
    <row r="191" spans="1:14" x14ac:dyDescent="0.25">
      <c r="A191" s="9">
        <v>95</v>
      </c>
      <c r="B191" s="10"/>
      <c r="C191" s="10" t="s">
        <v>633</v>
      </c>
      <c r="D191" s="11" t="s">
        <v>177</v>
      </c>
      <c r="E191" s="11" t="s">
        <v>178</v>
      </c>
      <c r="F191" s="12" t="s">
        <v>163</v>
      </c>
      <c r="G191" s="12" t="s">
        <v>41</v>
      </c>
      <c r="H191" s="25">
        <v>66</v>
      </c>
      <c r="I191" s="25">
        <v>16</v>
      </c>
      <c r="J191" s="25">
        <v>17</v>
      </c>
      <c r="K191" s="25">
        <v>28</v>
      </c>
      <c r="L191" s="25">
        <v>5</v>
      </c>
      <c r="M191" s="22">
        <f>Table1[[#This Row],[FY19 M&amp;IE Rate]]*0.75</f>
        <v>49.5</v>
      </c>
      <c r="N191" s="25" t="s">
        <v>731</v>
      </c>
    </row>
    <row r="192" spans="1:14" x14ac:dyDescent="0.25">
      <c r="A192" s="9">
        <v>95</v>
      </c>
      <c r="B192" s="10"/>
      <c r="C192" s="10" t="s">
        <v>633</v>
      </c>
      <c r="D192" s="11" t="s">
        <v>177</v>
      </c>
      <c r="E192" s="11" t="s">
        <v>178</v>
      </c>
      <c r="F192" s="12" t="s">
        <v>42</v>
      </c>
      <c r="G192" s="12" t="s">
        <v>31</v>
      </c>
      <c r="H192" s="25">
        <v>66</v>
      </c>
      <c r="I192" s="25">
        <v>16</v>
      </c>
      <c r="J192" s="25">
        <v>17</v>
      </c>
      <c r="K192" s="25">
        <v>28</v>
      </c>
      <c r="L192" s="25">
        <v>5</v>
      </c>
      <c r="M192" s="22">
        <f>Table1[[#This Row],[FY19 M&amp;IE Rate]]*0.75</f>
        <v>49.5</v>
      </c>
      <c r="N192" s="25" t="s">
        <v>731</v>
      </c>
    </row>
    <row r="193" spans="1:14" x14ac:dyDescent="0.25">
      <c r="A193" s="9">
        <v>95</v>
      </c>
      <c r="B193" s="10"/>
      <c r="C193" s="10" t="s">
        <v>633</v>
      </c>
      <c r="D193" s="11" t="s">
        <v>179</v>
      </c>
      <c r="E193" s="11" t="s">
        <v>180</v>
      </c>
      <c r="F193" s="12" t="s">
        <v>24</v>
      </c>
      <c r="G193" s="12" t="s">
        <v>70</v>
      </c>
      <c r="H193" s="25">
        <v>66</v>
      </c>
      <c r="I193" s="25">
        <v>16</v>
      </c>
      <c r="J193" s="25">
        <v>17</v>
      </c>
      <c r="K193" s="25">
        <v>28</v>
      </c>
      <c r="L193" s="25">
        <v>5</v>
      </c>
      <c r="M193" s="22">
        <f>Table1[[#This Row],[FY19 M&amp;IE Rate]]*0.75</f>
        <v>49.5</v>
      </c>
      <c r="N193" s="25" t="s">
        <v>731</v>
      </c>
    </row>
    <row r="194" spans="1:14" x14ac:dyDescent="0.25">
      <c r="A194" s="9">
        <v>95</v>
      </c>
      <c r="B194" s="10"/>
      <c r="C194" s="10" t="s">
        <v>633</v>
      </c>
      <c r="D194" s="11" t="s">
        <v>179</v>
      </c>
      <c r="E194" s="11" t="s">
        <v>180</v>
      </c>
      <c r="F194" s="12" t="s">
        <v>71</v>
      </c>
      <c r="G194" s="12" t="s">
        <v>47</v>
      </c>
      <c r="H194" s="25">
        <v>66</v>
      </c>
      <c r="I194" s="25">
        <v>16</v>
      </c>
      <c r="J194" s="25">
        <v>17</v>
      </c>
      <c r="K194" s="25">
        <v>28</v>
      </c>
      <c r="L194" s="25">
        <v>5</v>
      </c>
      <c r="M194" s="22">
        <f>Table1[[#This Row],[FY19 M&amp;IE Rate]]*0.75</f>
        <v>49.5</v>
      </c>
      <c r="N194" s="25" t="s">
        <v>731</v>
      </c>
    </row>
    <row r="195" spans="1:14" x14ac:dyDescent="0.25">
      <c r="A195" s="8">
        <v>96</v>
      </c>
      <c r="B195" s="10"/>
      <c r="C195" s="10" t="s">
        <v>633</v>
      </c>
      <c r="D195" s="11" t="s">
        <v>179</v>
      </c>
      <c r="E195" s="11" t="s">
        <v>180</v>
      </c>
      <c r="F195" s="12" t="s">
        <v>48</v>
      </c>
      <c r="G195" s="12" t="s">
        <v>27</v>
      </c>
      <c r="H195" s="25">
        <v>66</v>
      </c>
      <c r="I195" s="25">
        <v>16</v>
      </c>
      <c r="J195" s="25">
        <v>17</v>
      </c>
      <c r="K195" s="25">
        <v>28</v>
      </c>
      <c r="L195" s="25">
        <v>5</v>
      </c>
      <c r="M195" s="22">
        <f>Table1[[#This Row],[FY19 M&amp;IE Rate]]*0.75</f>
        <v>49.5</v>
      </c>
      <c r="N195" s="25" t="s">
        <v>731</v>
      </c>
    </row>
    <row r="196" spans="1:14" x14ac:dyDescent="0.25">
      <c r="A196" s="8">
        <v>96</v>
      </c>
      <c r="B196" s="10"/>
      <c r="C196" s="10" t="s">
        <v>633</v>
      </c>
      <c r="D196" s="11" t="s">
        <v>179</v>
      </c>
      <c r="E196" s="11" t="s">
        <v>180</v>
      </c>
      <c r="F196" s="12" t="s">
        <v>28</v>
      </c>
      <c r="G196" s="12" t="s">
        <v>31</v>
      </c>
      <c r="H196" s="25">
        <v>66</v>
      </c>
      <c r="I196" s="25">
        <v>16</v>
      </c>
      <c r="J196" s="25">
        <v>17</v>
      </c>
      <c r="K196" s="25">
        <v>28</v>
      </c>
      <c r="L196" s="25">
        <v>5</v>
      </c>
      <c r="M196" s="22">
        <f>Table1[[#This Row],[FY19 M&amp;IE Rate]]*0.75</f>
        <v>49.5</v>
      </c>
      <c r="N196" s="25" t="s">
        <v>731</v>
      </c>
    </row>
    <row r="197" spans="1:14" x14ac:dyDescent="0.25">
      <c r="A197" s="8">
        <v>96</v>
      </c>
      <c r="B197" s="10"/>
      <c r="C197" s="10" t="s">
        <v>633</v>
      </c>
      <c r="D197" s="11" t="s">
        <v>181</v>
      </c>
      <c r="E197" s="11" t="s">
        <v>182</v>
      </c>
      <c r="F197" s="12" t="s">
        <v>24</v>
      </c>
      <c r="G197" s="12" t="s">
        <v>70</v>
      </c>
      <c r="H197" s="25">
        <v>66</v>
      </c>
      <c r="I197" s="25">
        <v>16</v>
      </c>
      <c r="J197" s="25">
        <v>17</v>
      </c>
      <c r="K197" s="25">
        <v>28</v>
      </c>
      <c r="L197" s="25">
        <v>5</v>
      </c>
      <c r="M197" s="22">
        <f>Table1[[#This Row],[FY19 M&amp;IE Rate]]*0.75</f>
        <v>49.5</v>
      </c>
      <c r="N197" s="25" t="s">
        <v>731</v>
      </c>
    </row>
    <row r="198" spans="1:14" x14ac:dyDescent="0.25">
      <c r="A198" s="8">
        <v>96</v>
      </c>
      <c r="B198" s="10"/>
      <c r="C198" s="10" t="s">
        <v>633</v>
      </c>
      <c r="D198" s="11" t="s">
        <v>181</v>
      </c>
      <c r="E198" s="11" t="s">
        <v>182</v>
      </c>
      <c r="F198" s="12" t="s">
        <v>71</v>
      </c>
      <c r="G198" s="12" t="s">
        <v>162</v>
      </c>
      <c r="H198" s="25">
        <v>66</v>
      </c>
      <c r="I198" s="25">
        <v>16</v>
      </c>
      <c r="J198" s="25">
        <v>17</v>
      </c>
      <c r="K198" s="25">
        <v>28</v>
      </c>
      <c r="L198" s="25">
        <v>5</v>
      </c>
      <c r="M198" s="22">
        <f>Table1[[#This Row],[FY19 M&amp;IE Rate]]*0.75</f>
        <v>49.5</v>
      </c>
      <c r="N198" s="25" t="s">
        <v>731</v>
      </c>
    </row>
    <row r="199" spans="1:14" x14ac:dyDescent="0.25">
      <c r="A199" s="9">
        <v>98</v>
      </c>
      <c r="B199" s="10"/>
      <c r="C199" s="10" t="s">
        <v>633</v>
      </c>
      <c r="D199" s="11" t="s">
        <v>181</v>
      </c>
      <c r="E199" s="11" t="s">
        <v>182</v>
      </c>
      <c r="F199" s="12" t="s">
        <v>163</v>
      </c>
      <c r="G199" s="12" t="s">
        <v>41</v>
      </c>
      <c r="H199" s="25">
        <v>66</v>
      </c>
      <c r="I199" s="25">
        <v>16</v>
      </c>
      <c r="J199" s="25">
        <v>17</v>
      </c>
      <c r="K199" s="25">
        <v>28</v>
      </c>
      <c r="L199" s="25">
        <v>5</v>
      </c>
      <c r="M199" s="22">
        <f>Table1[[#This Row],[FY19 M&amp;IE Rate]]*0.75</f>
        <v>49.5</v>
      </c>
      <c r="N199" s="25" t="s">
        <v>731</v>
      </c>
    </row>
    <row r="200" spans="1:14" x14ac:dyDescent="0.25">
      <c r="A200" s="9">
        <v>98</v>
      </c>
      <c r="B200" s="10"/>
      <c r="C200" s="10" t="s">
        <v>633</v>
      </c>
      <c r="D200" s="11" t="s">
        <v>181</v>
      </c>
      <c r="E200" s="11" t="s">
        <v>182</v>
      </c>
      <c r="F200" s="12" t="s">
        <v>42</v>
      </c>
      <c r="G200" s="12" t="s">
        <v>31</v>
      </c>
      <c r="H200" s="25">
        <v>66</v>
      </c>
      <c r="I200" s="25">
        <v>16</v>
      </c>
      <c r="J200" s="25">
        <v>17</v>
      </c>
      <c r="K200" s="25">
        <v>28</v>
      </c>
      <c r="L200" s="25">
        <v>5</v>
      </c>
      <c r="M200" s="22">
        <f>Table1[[#This Row],[FY19 M&amp;IE Rate]]*0.75</f>
        <v>49.5</v>
      </c>
      <c r="N200" s="25" t="s">
        <v>731</v>
      </c>
    </row>
    <row r="201" spans="1:14" x14ac:dyDescent="0.25">
      <c r="A201" s="9">
        <v>98</v>
      </c>
      <c r="B201" s="10" t="s">
        <v>633</v>
      </c>
      <c r="C201" s="10" t="s">
        <v>633</v>
      </c>
      <c r="D201" s="11" t="s">
        <v>613</v>
      </c>
      <c r="E201" s="11"/>
      <c r="F201" s="12"/>
      <c r="G201" s="12"/>
      <c r="H201" s="25">
        <v>55</v>
      </c>
      <c r="I201" s="25">
        <v>13</v>
      </c>
      <c r="J201" s="25">
        <v>14</v>
      </c>
      <c r="K201" s="25">
        <v>23</v>
      </c>
      <c r="L201" s="25">
        <v>5</v>
      </c>
      <c r="M201" s="22">
        <f>Table1[[#This Row],[FY19 M&amp;IE Rate]]*0.75</f>
        <v>41.25</v>
      </c>
      <c r="N201" s="25" t="s">
        <v>626</v>
      </c>
    </row>
    <row r="202" spans="1:14" x14ac:dyDescent="0.25">
      <c r="A202" s="8">
        <v>100</v>
      </c>
      <c r="B202" s="10"/>
      <c r="C202" s="10" t="s">
        <v>633</v>
      </c>
      <c r="D202" s="11" t="s">
        <v>183</v>
      </c>
      <c r="E202" s="11" t="s">
        <v>184</v>
      </c>
      <c r="F202" s="12" t="s">
        <v>24</v>
      </c>
      <c r="G202" s="12" t="s">
        <v>33</v>
      </c>
      <c r="H202" s="25">
        <v>66</v>
      </c>
      <c r="I202" s="25">
        <v>16</v>
      </c>
      <c r="J202" s="25">
        <v>17</v>
      </c>
      <c r="K202" s="25">
        <v>28</v>
      </c>
      <c r="L202" s="25">
        <v>5</v>
      </c>
      <c r="M202" s="22">
        <f>Table1[[#This Row],[FY19 M&amp;IE Rate]]*0.75</f>
        <v>49.5</v>
      </c>
      <c r="N202" s="25" t="s">
        <v>731</v>
      </c>
    </row>
    <row r="203" spans="1:14" x14ac:dyDescent="0.25">
      <c r="A203" s="8">
        <v>100</v>
      </c>
      <c r="B203" s="10"/>
      <c r="C203" s="10" t="s">
        <v>633</v>
      </c>
      <c r="D203" s="11" t="s">
        <v>183</v>
      </c>
      <c r="E203" s="11" t="s">
        <v>184</v>
      </c>
      <c r="F203" s="12" t="s">
        <v>34</v>
      </c>
      <c r="G203" s="12" t="s">
        <v>47</v>
      </c>
      <c r="H203" s="25">
        <v>66</v>
      </c>
      <c r="I203" s="25">
        <v>16</v>
      </c>
      <c r="J203" s="25">
        <v>17</v>
      </c>
      <c r="K203" s="25">
        <v>28</v>
      </c>
      <c r="L203" s="25">
        <v>5</v>
      </c>
      <c r="M203" s="22">
        <f>Table1[[#This Row],[FY19 M&amp;IE Rate]]*0.75</f>
        <v>49.5</v>
      </c>
      <c r="N203" s="25" t="s">
        <v>731</v>
      </c>
    </row>
    <row r="204" spans="1:14" x14ac:dyDescent="0.25">
      <c r="A204" s="8">
        <v>100</v>
      </c>
      <c r="B204" s="10"/>
      <c r="C204" s="10" t="s">
        <v>633</v>
      </c>
      <c r="D204" s="11" t="s">
        <v>183</v>
      </c>
      <c r="E204" s="11" t="s">
        <v>184</v>
      </c>
      <c r="F204" s="12" t="s">
        <v>48</v>
      </c>
      <c r="G204" s="12" t="s">
        <v>31</v>
      </c>
      <c r="H204" s="25">
        <v>66</v>
      </c>
      <c r="I204" s="25">
        <v>16</v>
      </c>
      <c r="J204" s="25">
        <v>17</v>
      </c>
      <c r="K204" s="25">
        <v>28</v>
      </c>
      <c r="L204" s="25">
        <v>5</v>
      </c>
      <c r="M204" s="22">
        <f>Table1[[#This Row],[FY19 M&amp;IE Rate]]*0.75</f>
        <v>49.5</v>
      </c>
      <c r="N204" s="25" t="s">
        <v>731</v>
      </c>
    </row>
    <row r="205" spans="1:14" x14ac:dyDescent="0.25">
      <c r="A205" s="8">
        <v>100</v>
      </c>
      <c r="B205" s="10"/>
      <c r="C205" s="10" t="s">
        <v>633</v>
      </c>
      <c r="D205" s="11" t="s">
        <v>185</v>
      </c>
      <c r="E205" s="11" t="s">
        <v>186</v>
      </c>
      <c r="F205" s="12" t="s">
        <v>24</v>
      </c>
      <c r="G205" s="12" t="s">
        <v>25</v>
      </c>
      <c r="H205" s="25">
        <v>66</v>
      </c>
      <c r="I205" s="25">
        <v>16</v>
      </c>
      <c r="J205" s="25">
        <v>17</v>
      </c>
      <c r="K205" s="25">
        <v>28</v>
      </c>
      <c r="L205" s="25">
        <v>5</v>
      </c>
      <c r="M205" s="22">
        <f>Table1[[#This Row],[FY19 M&amp;IE Rate]]*0.75</f>
        <v>49.5</v>
      </c>
      <c r="N205" s="25" t="s">
        <v>731</v>
      </c>
    </row>
    <row r="206" spans="1:14" x14ac:dyDescent="0.25">
      <c r="A206" s="9">
        <v>101</v>
      </c>
      <c r="B206" s="10"/>
      <c r="C206" s="10" t="s">
        <v>633</v>
      </c>
      <c r="D206" s="11" t="s">
        <v>185</v>
      </c>
      <c r="E206" s="11" t="s">
        <v>186</v>
      </c>
      <c r="F206" s="12" t="s">
        <v>26</v>
      </c>
      <c r="G206" s="12" t="s">
        <v>27</v>
      </c>
      <c r="H206" s="25">
        <v>66</v>
      </c>
      <c r="I206" s="25">
        <v>16</v>
      </c>
      <c r="J206" s="25">
        <v>17</v>
      </c>
      <c r="K206" s="25">
        <v>28</v>
      </c>
      <c r="L206" s="25">
        <v>5</v>
      </c>
      <c r="M206" s="22">
        <f>Table1[[#This Row],[FY19 M&amp;IE Rate]]*0.75</f>
        <v>49.5</v>
      </c>
      <c r="N206" s="25" t="s">
        <v>731</v>
      </c>
    </row>
    <row r="207" spans="1:14" x14ac:dyDescent="0.25">
      <c r="A207" s="9">
        <v>101</v>
      </c>
      <c r="B207" s="10"/>
      <c r="C207" s="10" t="s">
        <v>633</v>
      </c>
      <c r="D207" s="11" t="s">
        <v>185</v>
      </c>
      <c r="E207" s="11" t="s">
        <v>186</v>
      </c>
      <c r="F207" s="12" t="s">
        <v>28</v>
      </c>
      <c r="G207" s="12" t="s">
        <v>49</v>
      </c>
      <c r="H207" s="25">
        <v>66</v>
      </c>
      <c r="I207" s="25">
        <v>16</v>
      </c>
      <c r="J207" s="25">
        <v>17</v>
      </c>
      <c r="K207" s="25">
        <v>28</v>
      </c>
      <c r="L207" s="25">
        <v>5</v>
      </c>
      <c r="M207" s="22">
        <f>Table1[[#This Row],[FY19 M&amp;IE Rate]]*0.75</f>
        <v>49.5</v>
      </c>
      <c r="N207" s="25" t="s">
        <v>731</v>
      </c>
    </row>
    <row r="208" spans="1:14" x14ac:dyDescent="0.25">
      <c r="A208" s="9">
        <v>101</v>
      </c>
      <c r="B208" s="10"/>
      <c r="C208" s="10" t="s">
        <v>633</v>
      </c>
      <c r="D208" s="11" t="s">
        <v>185</v>
      </c>
      <c r="E208" s="11" t="s">
        <v>186</v>
      </c>
      <c r="F208" s="12" t="s">
        <v>50</v>
      </c>
      <c r="G208" s="12" t="s">
        <v>31</v>
      </c>
      <c r="H208" s="25">
        <v>66</v>
      </c>
      <c r="I208" s="25">
        <v>16</v>
      </c>
      <c r="J208" s="25">
        <v>17</v>
      </c>
      <c r="K208" s="25">
        <v>28</v>
      </c>
      <c r="L208" s="25">
        <v>5</v>
      </c>
      <c r="M208" s="22">
        <f>Table1[[#This Row],[FY19 M&amp;IE Rate]]*0.75</f>
        <v>49.5</v>
      </c>
      <c r="N208" s="25" t="s">
        <v>731</v>
      </c>
    </row>
    <row r="209" spans="1:14" x14ac:dyDescent="0.25">
      <c r="A209" s="9">
        <v>101</v>
      </c>
      <c r="B209" s="10"/>
      <c r="C209" s="10" t="s">
        <v>633</v>
      </c>
      <c r="D209" s="11" t="s">
        <v>187</v>
      </c>
      <c r="E209" s="11" t="s">
        <v>188</v>
      </c>
      <c r="F209" s="12" t="s">
        <v>24</v>
      </c>
      <c r="G209" s="12" t="s">
        <v>25</v>
      </c>
      <c r="H209" s="25">
        <v>61</v>
      </c>
      <c r="I209" s="25">
        <v>14</v>
      </c>
      <c r="J209" s="25">
        <v>16</v>
      </c>
      <c r="K209" s="25">
        <v>26</v>
      </c>
      <c r="L209" s="25">
        <v>5</v>
      </c>
      <c r="M209" s="22">
        <f>Table1[[#This Row],[FY19 M&amp;IE Rate]]*0.75</f>
        <v>45.75</v>
      </c>
      <c r="N209" s="25" t="s">
        <v>730</v>
      </c>
    </row>
    <row r="210" spans="1:14" x14ac:dyDescent="0.25">
      <c r="A210" s="8">
        <v>102</v>
      </c>
      <c r="B210" s="10"/>
      <c r="C210" s="10" t="s">
        <v>633</v>
      </c>
      <c r="D210" s="11" t="s">
        <v>187</v>
      </c>
      <c r="E210" s="11" t="s">
        <v>188</v>
      </c>
      <c r="F210" s="12" t="s">
        <v>26</v>
      </c>
      <c r="G210" s="12" t="s">
        <v>27</v>
      </c>
      <c r="H210" s="25">
        <v>61</v>
      </c>
      <c r="I210" s="25">
        <v>14</v>
      </c>
      <c r="J210" s="25">
        <v>16</v>
      </c>
      <c r="K210" s="25">
        <v>26</v>
      </c>
      <c r="L210" s="25">
        <v>5</v>
      </c>
      <c r="M210" s="22">
        <f>Table1[[#This Row],[FY19 M&amp;IE Rate]]*0.75</f>
        <v>45.75</v>
      </c>
      <c r="N210" s="25" t="s">
        <v>730</v>
      </c>
    </row>
    <row r="211" spans="1:14" x14ac:dyDescent="0.25">
      <c r="A211" s="8">
        <v>102</v>
      </c>
      <c r="B211" s="10"/>
      <c r="C211" s="10" t="s">
        <v>633</v>
      </c>
      <c r="D211" s="11" t="s">
        <v>187</v>
      </c>
      <c r="E211" s="11" t="s">
        <v>188</v>
      </c>
      <c r="F211" s="12" t="s">
        <v>28</v>
      </c>
      <c r="G211" s="12" t="s">
        <v>29</v>
      </c>
      <c r="H211" s="25">
        <v>61</v>
      </c>
      <c r="I211" s="25">
        <v>14</v>
      </c>
      <c r="J211" s="25">
        <v>16</v>
      </c>
      <c r="K211" s="25">
        <v>26</v>
      </c>
      <c r="L211" s="25">
        <v>5</v>
      </c>
      <c r="M211" s="22">
        <f>Table1[[#This Row],[FY19 M&amp;IE Rate]]*0.75</f>
        <v>45.75</v>
      </c>
      <c r="N211" s="25" t="s">
        <v>730</v>
      </c>
    </row>
    <row r="212" spans="1:14" x14ac:dyDescent="0.25">
      <c r="A212" s="8">
        <v>102</v>
      </c>
      <c r="B212" s="10"/>
      <c r="C212" s="10" t="s">
        <v>633</v>
      </c>
      <c r="D212" s="11" t="s">
        <v>187</v>
      </c>
      <c r="E212" s="11" t="s">
        <v>188</v>
      </c>
      <c r="F212" s="12" t="s">
        <v>30</v>
      </c>
      <c r="G212" s="12" t="s">
        <v>31</v>
      </c>
      <c r="H212" s="25">
        <v>61</v>
      </c>
      <c r="I212" s="25">
        <v>14</v>
      </c>
      <c r="J212" s="25">
        <v>16</v>
      </c>
      <c r="K212" s="25">
        <v>26</v>
      </c>
      <c r="L212" s="25">
        <v>5</v>
      </c>
      <c r="M212" s="22">
        <f>Table1[[#This Row],[FY19 M&amp;IE Rate]]*0.75</f>
        <v>45.75</v>
      </c>
      <c r="N212" s="25" t="s">
        <v>730</v>
      </c>
    </row>
    <row r="213" spans="1:14" x14ac:dyDescent="0.25">
      <c r="A213" s="9">
        <v>103</v>
      </c>
      <c r="B213" s="10"/>
      <c r="C213" s="10" t="s">
        <v>633</v>
      </c>
      <c r="D213" s="11" t="s">
        <v>189</v>
      </c>
      <c r="E213" s="11" t="s">
        <v>190</v>
      </c>
      <c r="F213" s="12" t="s">
        <v>24</v>
      </c>
      <c r="G213" s="12" t="s">
        <v>162</v>
      </c>
      <c r="H213" s="25">
        <v>61</v>
      </c>
      <c r="I213" s="25">
        <v>14</v>
      </c>
      <c r="J213" s="25">
        <v>16</v>
      </c>
      <c r="K213" s="25">
        <v>26</v>
      </c>
      <c r="L213" s="25">
        <v>5</v>
      </c>
      <c r="M213" s="22">
        <f>Table1[[#This Row],[FY19 M&amp;IE Rate]]*0.75</f>
        <v>45.75</v>
      </c>
      <c r="N213" s="25" t="s">
        <v>730</v>
      </c>
    </row>
    <row r="214" spans="1:14" x14ac:dyDescent="0.25">
      <c r="A214" s="9">
        <v>103</v>
      </c>
      <c r="B214" s="10"/>
      <c r="C214" s="10" t="s">
        <v>633</v>
      </c>
      <c r="D214" s="11" t="s">
        <v>189</v>
      </c>
      <c r="E214" s="11" t="s">
        <v>190</v>
      </c>
      <c r="F214" s="12" t="s">
        <v>163</v>
      </c>
      <c r="G214" s="12" t="s">
        <v>47</v>
      </c>
      <c r="H214" s="25">
        <v>61</v>
      </c>
      <c r="I214" s="25">
        <v>14</v>
      </c>
      <c r="J214" s="25">
        <v>16</v>
      </c>
      <c r="K214" s="25">
        <v>26</v>
      </c>
      <c r="L214" s="25">
        <v>5</v>
      </c>
      <c r="M214" s="22">
        <f>Table1[[#This Row],[FY19 M&amp;IE Rate]]*0.75</f>
        <v>45.75</v>
      </c>
      <c r="N214" s="25" t="s">
        <v>730</v>
      </c>
    </row>
    <row r="215" spans="1:14" x14ac:dyDescent="0.25">
      <c r="A215" s="9">
        <v>103</v>
      </c>
      <c r="B215" s="10"/>
      <c r="C215" s="10" t="s">
        <v>633</v>
      </c>
      <c r="D215" s="11" t="s">
        <v>189</v>
      </c>
      <c r="E215" s="11" t="s">
        <v>190</v>
      </c>
      <c r="F215" s="12" t="s">
        <v>48</v>
      </c>
      <c r="G215" s="12" t="s">
        <v>31</v>
      </c>
      <c r="H215" s="25">
        <v>61</v>
      </c>
      <c r="I215" s="25">
        <v>14</v>
      </c>
      <c r="J215" s="25">
        <v>16</v>
      </c>
      <c r="K215" s="25">
        <v>26</v>
      </c>
      <c r="L215" s="25">
        <v>5</v>
      </c>
      <c r="M215" s="22">
        <f>Table1[[#This Row],[FY19 M&amp;IE Rate]]*0.75</f>
        <v>45.75</v>
      </c>
      <c r="N215" s="25" t="s">
        <v>730</v>
      </c>
    </row>
    <row r="216" spans="1:14" x14ac:dyDescent="0.25">
      <c r="A216" s="8">
        <v>104</v>
      </c>
      <c r="B216" s="10"/>
      <c r="C216" s="10" t="s">
        <v>633</v>
      </c>
      <c r="D216" s="11" t="s">
        <v>191</v>
      </c>
      <c r="E216" s="11" t="s">
        <v>191</v>
      </c>
      <c r="F216" s="12" t="s">
        <v>24</v>
      </c>
      <c r="G216" s="12" t="s">
        <v>70</v>
      </c>
      <c r="H216" s="25">
        <v>61</v>
      </c>
      <c r="I216" s="25">
        <v>14</v>
      </c>
      <c r="J216" s="25">
        <v>16</v>
      </c>
      <c r="K216" s="25">
        <v>26</v>
      </c>
      <c r="L216" s="25">
        <v>5</v>
      </c>
      <c r="M216" s="22">
        <f>Table1[[#This Row],[FY19 M&amp;IE Rate]]*0.75</f>
        <v>45.75</v>
      </c>
      <c r="N216" s="25" t="s">
        <v>730</v>
      </c>
    </row>
    <row r="217" spans="1:14" x14ac:dyDescent="0.25">
      <c r="A217" s="9">
        <v>105</v>
      </c>
      <c r="B217" s="10"/>
      <c r="C217" s="10" t="s">
        <v>633</v>
      </c>
      <c r="D217" s="11" t="s">
        <v>191</v>
      </c>
      <c r="E217" s="11" t="s">
        <v>191</v>
      </c>
      <c r="F217" s="12" t="s">
        <v>71</v>
      </c>
      <c r="G217" s="12" t="s">
        <v>41</v>
      </c>
      <c r="H217" s="25">
        <v>61</v>
      </c>
      <c r="I217" s="25">
        <v>14</v>
      </c>
      <c r="J217" s="25">
        <v>16</v>
      </c>
      <c r="K217" s="25">
        <v>26</v>
      </c>
      <c r="L217" s="25">
        <v>5</v>
      </c>
      <c r="M217" s="22">
        <f>Table1[[#This Row],[FY19 M&amp;IE Rate]]*0.75</f>
        <v>45.75</v>
      </c>
      <c r="N217" s="25" t="s">
        <v>730</v>
      </c>
    </row>
    <row r="218" spans="1:14" x14ac:dyDescent="0.25">
      <c r="A218" s="8">
        <v>106</v>
      </c>
      <c r="B218" s="10"/>
      <c r="C218" s="10" t="s">
        <v>633</v>
      </c>
      <c r="D218" s="11" t="s">
        <v>191</v>
      </c>
      <c r="E218" s="11" t="s">
        <v>191</v>
      </c>
      <c r="F218" s="12" t="s">
        <v>42</v>
      </c>
      <c r="G218" s="12" t="s">
        <v>31</v>
      </c>
      <c r="H218" s="25">
        <v>61</v>
      </c>
      <c r="I218" s="25">
        <v>14</v>
      </c>
      <c r="J218" s="25">
        <v>16</v>
      </c>
      <c r="K218" s="25">
        <v>26</v>
      </c>
      <c r="L218" s="25">
        <v>5</v>
      </c>
      <c r="M218" s="22">
        <f>Table1[[#This Row],[FY19 M&amp;IE Rate]]*0.75</f>
        <v>45.75</v>
      </c>
      <c r="N218" s="25" t="s">
        <v>730</v>
      </c>
    </row>
    <row r="219" spans="1:14" x14ac:dyDescent="0.25">
      <c r="A219" s="8">
        <v>106</v>
      </c>
      <c r="B219" s="10"/>
      <c r="C219" s="10" t="s">
        <v>633</v>
      </c>
      <c r="D219" s="11" t="s">
        <v>192</v>
      </c>
      <c r="E219" s="11" t="s">
        <v>193</v>
      </c>
      <c r="F219" s="12" t="s">
        <v>21</v>
      </c>
      <c r="G219" s="12" t="s">
        <v>21</v>
      </c>
      <c r="H219" s="25">
        <v>61</v>
      </c>
      <c r="I219" s="25">
        <v>14</v>
      </c>
      <c r="J219" s="25">
        <v>16</v>
      </c>
      <c r="K219" s="25">
        <v>26</v>
      </c>
      <c r="L219" s="25">
        <v>5</v>
      </c>
      <c r="M219" s="22">
        <f>Table1[[#This Row],[FY19 M&amp;IE Rate]]*0.75</f>
        <v>45.75</v>
      </c>
      <c r="N219" s="25" t="s">
        <v>730</v>
      </c>
    </row>
    <row r="220" spans="1:14" x14ac:dyDescent="0.25">
      <c r="A220" s="8">
        <v>106</v>
      </c>
      <c r="B220" s="10"/>
      <c r="C220" s="10" t="s">
        <v>633</v>
      </c>
      <c r="D220" s="11" t="s">
        <v>194</v>
      </c>
      <c r="E220" s="11" t="s">
        <v>195</v>
      </c>
      <c r="F220" s="12" t="s">
        <v>21</v>
      </c>
      <c r="G220" s="12" t="s">
        <v>21</v>
      </c>
      <c r="H220" s="25">
        <v>61</v>
      </c>
      <c r="I220" s="25">
        <v>14</v>
      </c>
      <c r="J220" s="25">
        <v>16</v>
      </c>
      <c r="K220" s="25">
        <v>26</v>
      </c>
      <c r="L220" s="25">
        <v>5</v>
      </c>
      <c r="M220" s="22">
        <f>Table1[[#This Row],[FY19 M&amp;IE Rate]]*0.75</f>
        <v>45.75</v>
      </c>
      <c r="N220" s="25" t="s">
        <v>730</v>
      </c>
    </row>
    <row r="221" spans="1:14" x14ac:dyDescent="0.25">
      <c r="A221" s="9">
        <v>107</v>
      </c>
      <c r="B221" s="10"/>
      <c r="C221" s="10" t="s">
        <v>633</v>
      </c>
      <c r="D221" s="11" t="s">
        <v>196</v>
      </c>
      <c r="E221" s="11" t="s">
        <v>197</v>
      </c>
      <c r="F221" s="12" t="s">
        <v>24</v>
      </c>
      <c r="G221" s="12" t="s">
        <v>41</v>
      </c>
      <c r="H221" s="25">
        <v>66</v>
      </c>
      <c r="I221" s="25">
        <v>16</v>
      </c>
      <c r="J221" s="25">
        <v>17</v>
      </c>
      <c r="K221" s="25">
        <v>28</v>
      </c>
      <c r="L221" s="25">
        <v>5</v>
      </c>
      <c r="M221" s="22">
        <f>Table1[[#This Row],[FY19 M&amp;IE Rate]]*0.75</f>
        <v>49.5</v>
      </c>
      <c r="N221" s="25" t="s">
        <v>731</v>
      </c>
    </row>
    <row r="222" spans="1:14" x14ac:dyDescent="0.25">
      <c r="A222" s="9">
        <v>107</v>
      </c>
      <c r="B222" s="10"/>
      <c r="C222" s="10" t="s">
        <v>633</v>
      </c>
      <c r="D222" s="11" t="s">
        <v>196</v>
      </c>
      <c r="E222" s="11" t="s">
        <v>197</v>
      </c>
      <c r="F222" s="12" t="s">
        <v>42</v>
      </c>
      <c r="G222" s="12" t="s">
        <v>72</v>
      </c>
      <c r="H222" s="25">
        <v>66</v>
      </c>
      <c r="I222" s="25">
        <v>16</v>
      </c>
      <c r="J222" s="25">
        <v>17</v>
      </c>
      <c r="K222" s="25">
        <v>28</v>
      </c>
      <c r="L222" s="25">
        <v>5</v>
      </c>
      <c r="M222" s="22">
        <f>Table1[[#This Row],[FY19 M&amp;IE Rate]]*0.75</f>
        <v>49.5</v>
      </c>
      <c r="N222" s="25" t="s">
        <v>731</v>
      </c>
    </row>
    <row r="223" spans="1:14" x14ac:dyDescent="0.25">
      <c r="A223" s="9">
        <v>107</v>
      </c>
      <c r="B223" s="10"/>
      <c r="C223" s="10" t="s">
        <v>633</v>
      </c>
      <c r="D223" s="11" t="s">
        <v>196</v>
      </c>
      <c r="E223" s="11" t="s">
        <v>197</v>
      </c>
      <c r="F223" s="12" t="s">
        <v>73</v>
      </c>
      <c r="G223" s="12" t="s">
        <v>31</v>
      </c>
      <c r="H223" s="25">
        <v>66</v>
      </c>
      <c r="I223" s="25">
        <v>16</v>
      </c>
      <c r="J223" s="25">
        <v>17</v>
      </c>
      <c r="K223" s="25">
        <v>28</v>
      </c>
      <c r="L223" s="25">
        <v>5</v>
      </c>
      <c r="M223" s="22">
        <f>Table1[[#This Row],[FY19 M&amp;IE Rate]]*0.75</f>
        <v>49.5</v>
      </c>
      <c r="N223" s="25" t="s">
        <v>731</v>
      </c>
    </row>
    <row r="224" spans="1:14" x14ac:dyDescent="0.25">
      <c r="A224" s="8">
        <v>108</v>
      </c>
      <c r="B224" s="10"/>
      <c r="C224" s="10" t="s">
        <v>633</v>
      </c>
      <c r="D224" s="11" t="s">
        <v>198</v>
      </c>
      <c r="E224" s="11" t="s">
        <v>199</v>
      </c>
      <c r="F224" s="12" t="s">
        <v>24</v>
      </c>
      <c r="G224" s="12" t="s">
        <v>33</v>
      </c>
      <c r="H224" s="25">
        <v>61</v>
      </c>
      <c r="I224" s="25">
        <v>14</v>
      </c>
      <c r="J224" s="25">
        <v>16</v>
      </c>
      <c r="K224" s="25">
        <v>26</v>
      </c>
      <c r="L224" s="25">
        <v>5</v>
      </c>
      <c r="M224" s="22">
        <f>Table1[[#This Row],[FY19 M&amp;IE Rate]]*0.75</f>
        <v>45.75</v>
      </c>
      <c r="N224" s="25" t="s">
        <v>730</v>
      </c>
    </row>
    <row r="225" spans="1:14" x14ac:dyDescent="0.25">
      <c r="A225" s="8">
        <v>108</v>
      </c>
      <c r="B225" s="10"/>
      <c r="C225" s="10" t="s">
        <v>633</v>
      </c>
      <c r="D225" s="11" t="s">
        <v>198</v>
      </c>
      <c r="E225" s="11" t="s">
        <v>199</v>
      </c>
      <c r="F225" s="12" t="s">
        <v>34</v>
      </c>
      <c r="G225" s="12" t="s">
        <v>41</v>
      </c>
      <c r="H225" s="25">
        <v>61</v>
      </c>
      <c r="I225" s="25">
        <v>14</v>
      </c>
      <c r="J225" s="25">
        <v>16</v>
      </c>
      <c r="K225" s="25">
        <v>26</v>
      </c>
      <c r="L225" s="25">
        <v>5</v>
      </c>
      <c r="M225" s="22">
        <f>Table1[[#This Row],[FY19 M&amp;IE Rate]]*0.75</f>
        <v>45.75</v>
      </c>
      <c r="N225" s="25" t="s">
        <v>730</v>
      </c>
    </row>
    <row r="226" spans="1:14" x14ac:dyDescent="0.25">
      <c r="A226" s="8">
        <v>108</v>
      </c>
      <c r="B226" s="10"/>
      <c r="C226" s="10" t="s">
        <v>633</v>
      </c>
      <c r="D226" s="11" t="s">
        <v>198</v>
      </c>
      <c r="E226" s="11" t="s">
        <v>199</v>
      </c>
      <c r="F226" s="12" t="s">
        <v>42</v>
      </c>
      <c r="G226" s="12" t="s">
        <v>31</v>
      </c>
      <c r="H226" s="25">
        <v>61</v>
      </c>
      <c r="I226" s="25">
        <v>14</v>
      </c>
      <c r="J226" s="25">
        <v>16</v>
      </c>
      <c r="K226" s="25">
        <v>26</v>
      </c>
      <c r="L226" s="25">
        <v>5</v>
      </c>
      <c r="M226" s="22">
        <f>Table1[[#This Row],[FY19 M&amp;IE Rate]]*0.75</f>
        <v>45.75</v>
      </c>
      <c r="N226" s="25" t="s">
        <v>730</v>
      </c>
    </row>
    <row r="227" spans="1:14" x14ac:dyDescent="0.25">
      <c r="A227" s="9">
        <v>109</v>
      </c>
      <c r="B227" s="10"/>
      <c r="C227" s="10" t="s">
        <v>633</v>
      </c>
      <c r="D227" s="11" t="s">
        <v>200</v>
      </c>
      <c r="E227" s="11" t="s">
        <v>201</v>
      </c>
      <c r="F227" s="12" t="s">
        <v>24</v>
      </c>
      <c r="G227" s="12" t="s">
        <v>33</v>
      </c>
      <c r="H227" s="25">
        <v>61</v>
      </c>
      <c r="I227" s="25">
        <v>14</v>
      </c>
      <c r="J227" s="25">
        <v>16</v>
      </c>
      <c r="K227" s="25">
        <v>26</v>
      </c>
      <c r="L227" s="25">
        <v>5</v>
      </c>
      <c r="M227" s="22">
        <f>Table1[[#This Row],[FY19 M&amp;IE Rate]]*0.75</f>
        <v>45.75</v>
      </c>
      <c r="N227" s="25" t="s">
        <v>730</v>
      </c>
    </row>
    <row r="228" spans="1:14" x14ac:dyDescent="0.25">
      <c r="A228" s="9">
        <v>109</v>
      </c>
      <c r="B228" s="10"/>
      <c r="C228" s="10" t="s">
        <v>633</v>
      </c>
      <c r="D228" s="11" t="s">
        <v>200</v>
      </c>
      <c r="E228" s="11" t="s">
        <v>201</v>
      </c>
      <c r="F228" s="12" t="s">
        <v>34</v>
      </c>
      <c r="G228" s="12" t="s">
        <v>41</v>
      </c>
      <c r="H228" s="25">
        <v>61</v>
      </c>
      <c r="I228" s="25">
        <v>14</v>
      </c>
      <c r="J228" s="25">
        <v>16</v>
      </c>
      <c r="K228" s="25">
        <v>26</v>
      </c>
      <c r="L228" s="25">
        <v>5</v>
      </c>
      <c r="M228" s="22">
        <f>Table1[[#This Row],[FY19 M&amp;IE Rate]]*0.75</f>
        <v>45.75</v>
      </c>
      <c r="N228" s="25" t="s">
        <v>730</v>
      </c>
    </row>
    <row r="229" spans="1:14" x14ac:dyDescent="0.25">
      <c r="A229" s="9">
        <v>109</v>
      </c>
      <c r="B229" s="10"/>
      <c r="C229" s="10" t="s">
        <v>633</v>
      </c>
      <c r="D229" s="11" t="s">
        <v>200</v>
      </c>
      <c r="E229" s="11" t="s">
        <v>201</v>
      </c>
      <c r="F229" s="12" t="s">
        <v>42</v>
      </c>
      <c r="G229" s="12" t="s">
        <v>31</v>
      </c>
      <c r="H229" s="25">
        <v>61</v>
      </c>
      <c r="I229" s="25">
        <v>14</v>
      </c>
      <c r="J229" s="25">
        <v>16</v>
      </c>
      <c r="K229" s="25">
        <v>26</v>
      </c>
      <c r="L229" s="25">
        <v>5</v>
      </c>
      <c r="M229" s="22">
        <f>Table1[[#This Row],[FY19 M&amp;IE Rate]]*0.75</f>
        <v>45.75</v>
      </c>
      <c r="N229" s="25" t="s">
        <v>730</v>
      </c>
    </row>
    <row r="230" spans="1:14" x14ac:dyDescent="0.25">
      <c r="A230" s="8">
        <v>110</v>
      </c>
      <c r="B230" s="10"/>
      <c r="C230" s="10" t="s">
        <v>633</v>
      </c>
      <c r="D230" s="11" t="s">
        <v>202</v>
      </c>
      <c r="E230" s="11" t="s">
        <v>203</v>
      </c>
      <c r="F230" s="12" t="s">
        <v>24</v>
      </c>
      <c r="G230" s="12" t="s">
        <v>70</v>
      </c>
      <c r="H230" s="25">
        <v>61</v>
      </c>
      <c r="I230" s="25">
        <v>14</v>
      </c>
      <c r="J230" s="25">
        <v>16</v>
      </c>
      <c r="K230" s="25">
        <v>26</v>
      </c>
      <c r="L230" s="25">
        <v>5</v>
      </c>
      <c r="M230" s="22">
        <f>Table1[[#This Row],[FY19 M&amp;IE Rate]]*0.75</f>
        <v>45.75</v>
      </c>
      <c r="N230" s="25" t="s">
        <v>730</v>
      </c>
    </row>
    <row r="231" spans="1:14" x14ac:dyDescent="0.25">
      <c r="A231" s="9">
        <v>111</v>
      </c>
      <c r="B231" s="10"/>
      <c r="C231" s="10" t="s">
        <v>633</v>
      </c>
      <c r="D231" s="11" t="s">
        <v>202</v>
      </c>
      <c r="E231" s="11" t="s">
        <v>203</v>
      </c>
      <c r="F231" s="12" t="s">
        <v>71</v>
      </c>
      <c r="G231" s="12" t="s">
        <v>41</v>
      </c>
      <c r="H231" s="25">
        <v>61</v>
      </c>
      <c r="I231" s="25">
        <v>14</v>
      </c>
      <c r="J231" s="25">
        <v>16</v>
      </c>
      <c r="K231" s="25">
        <v>26</v>
      </c>
      <c r="L231" s="25">
        <v>5</v>
      </c>
      <c r="M231" s="22">
        <f>Table1[[#This Row],[FY19 M&amp;IE Rate]]*0.75</f>
        <v>45.75</v>
      </c>
      <c r="N231" s="25" t="s">
        <v>730</v>
      </c>
    </row>
    <row r="232" spans="1:14" x14ac:dyDescent="0.25">
      <c r="A232" s="9">
        <v>111</v>
      </c>
      <c r="B232" s="10"/>
      <c r="C232" s="10" t="s">
        <v>633</v>
      </c>
      <c r="D232" s="11" t="s">
        <v>202</v>
      </c>
      <c r="E232" s="11" t="s">
        <v>203</v>
      </c>
      <c r="F232" s="12" t="s">
        <v>42</v>
      </c>
      <c r="G232" s="12" t="s">
        <v>31</v>
      </c>
      <c r="H232" s="25">
        <v>61</v>
      </c>
      <c r="I232" s="25">
        <v>14</v>
      </c>
      <c r="J232" s="25">
        <v>16</v>
      </c>
      <c r="K232" s="25">
        <v>26</v>
      </c>
      <c r="L232" s="25">
        <v>5</v>
      </c>
      <c r="M232" s="22">
        <f>Table1[[#This Row],[FY19 M&amp;IE Rate]]*0.75</f>
        <v>45.75</v>
      </c>
      <c r="N232" s="25" t="s">
        <v>730</v>
      </c>
    </row>
    <row r="233" spans="1:14" x14ac:dyDescent="0.25">
      <c r="A233" s="9">
        <v>111</v>
      </c>
      <c r="B233" s="10"/>
      <c r="C233" s="10" t="s">
        <v>634</v>
      </c>
      <c r="D233" s="11" t="s">
        <v>204</v>
      </c>
      <c r="E233" s="11" t="s">
        <v>205</v>
      </c>
      <c r="F233" s="12" t="s">
        <v>21</v>
      </c>
      <c r="G233" s="12" t="s">
        <v>21</v>
      </c>
      <c r="H233" s="25">
        <v>56</v>
      </c>
      <c r="I233" s="25">
        <v>13</v>
      </c>
      <c r="J233" s="25">
        <v>15</v>
      </c>
      <c r="K233" s="25">
        <v>23</v>
      </c>
      <c r="L233" s="25">
        <v>5</v>
      </c>
      <c r="M233" s="22">
        <f>Table1[[#This Row],[FY19 M&amp;IE Rate]]*0.75</f>
        <v>42</v>
      </c>
      <c r="N233" s="25" t="s">
        <v>735</v>
      </c>
    </row>
    <row r="234" spans="1:14" x14ac:dyDescent="0.25">
      <c r="A234" s="8">
        <v>413</v>
      </c>
      <c r="B234" s="10"/>
      <c r="C234" s="10" t="s">
        <v>634</v>
      </c>
      <c r="D234" s="11" t="s">
        <v>206</v>
      </c>
      <c r="E234" s="11" t="s">
        <v>207</v>
      </c>
      <c r="F234" s="12" t="s">
        <v>24</v>
      </c>
      <c r="G234" s="12" t="s">
        <v>39</v>
      </c>
      <c r="H234" s="25">
        <v>66</v>
      </c>
      <c r="I234" s="25">
        <v>16</v>
      </c>
      <c r="J234" s="25">
        <v>17</v>
      </c>
      <c r="K234" s="25">
        <v>28</v>
      </c>
      <c r="L234" s="25">
        <v>5</v>
      </c>
      <c r="M234" s="22">
        <f>Table1[[#This Row],[FY19 M&amp;IE Rate]]*0.75</f>
        <v>49.5</v>
      </c>
      <c r="N234" s="25" t="s">
        <v>731</v>
      </c>
    </row>
    <row r="235" spans="1:14" x14ac:dyDescent="0.25">
      <c r="A235" s="9">
        <v>115</v>
      </c>
      <c r="B235" s="10"/>
      <c r="C235" s="10" t="s">
        <v>634</v>
      </c>
      <c r="D235" s="11" t="s">
        <v>206</v>
      </c>
      <c r="E235" s="11" t="s">
        <v>207</v>
      </c>
      <c r="F235" s="12" t="s">
        <v>40</v>
      </c>
      <c r="G235" s="12" t="s">
        <v>49</v>
      </c>
      <c r="H235" s="25">
        <v>66</v>
      </c>
      <c r="I235" s="25">
        <v>16</v>
      </c>
      <c r="J235" s="25">
        <v>17</v>
      </c>
      <c r="K235" s="25">
        <v>28</v>
      </c>
      <c r="L235" s="25">
        <v>5</v>
      </c>
      <c r="M235" s="22">
        <f>Table1[[#This Row],[FY19 M&amp;IE Rate]]*0.75</f>
        <v>49.5</v>
      </c>
      <c r="N235" s="25" t="s">
        <v>731</v>
      </c>
    </row>
    <row r="236" spans="1:14" x14ac:dyDescent="0.25">
      <c r="A236" s="9">
        <v>115</v>
      </c>
      <c r="B236" s="10"/>
      <c r="C236" s="10" t="s">
        <v>634</v>
      </c>
      <c r="D236" s="11" t="s">
        <v>206</v>
      </c>
      <c r="E236" s="11" t="s">
        <v>207</v>
      </c>
      <c r="F236" s="12" t="s">
        <v>50</v>
      </c>
      <c r="G236" s="12" t="s">
        <v>31</v>
      </c>
      <c r="H236" s="25">
        <v>66</v>
      </c>
      <c r="I236" s="25">
        <v>16</v>
      </c>
      <c r="J236" s="25">
        <v>17</v>
      </c>
      <c r="K236" s="25">
        <v>28</v>
      </c>
      <c r="L236" s="25">
        <v>5</v>
      </c>
      <c r="M236" s="22">
        <f>Table1[[#This Row],[FY19 M&amp;IE Rate]]*0.75</f>
        <v>49.5</v>
      </c>
      <c r="N236" s="25" t="s">
        <v>731</v>
      </c>
    </row>
    <row r="237" spans="1:14" x14ac:dyDescent="0.25">
      <c r="A237" s="9">
        <v>115</v>
      </c>
      <c r="B237" s="10"/>
      <c r="C237" s="10" t="s">
        <v>634</v>
      </c>
      <c r="D237" s="11" t="s">
        <v>208</v>
      </c>
      <c r="E237" s="11" t="s">
        <v>209</v>
      </c>
      <c r="F237" s="12" t="s">
        <v>21</v>
      </c>
      <c r="G237" s="12" t="s">
        <v>21</v>
      </c>
      <c r="H237" s="25">
        <v>61</v>
      </c>
      <c r="I237" s="25">
        <v>14</v>
      </c>
      <c r="J237" s="25">
        <v>16</v>
      </c>
      <c r="K237" s="25">
        <v>26</v>
      </c>
      <c r="L237" s="25">
        <v>5</v>
      </c>
      <c r="M237" s="22">
        <f>Table1[[#This Row],[FY19 M&amp;IE Rate]]*0.75</f>
        <v>45.75</v>
      </c>
      <c r="N237" s="25" t="s">
        <v>730</v>
      </c>
    </row>
    <row r="238" spans="1:14" x14ac:dyDescent="0.25">
      <c r="A238" s="8">
        <v>494</v>
      </c>
      <c r="B238" s="10"/>
      <c r="C238" s="10" t="s">
        <v>634</v>
      </c>
      <c r="D238" s="11" t="s">
        <v>210</v>
      </c>
      <c r="E238" s="11" t="s">
        <v>211</v>
      </c>
      <c r="F238" s="12" t="s">
        <v>24</v>
      </c>
      <c r="G238" s="12" t="s">
        <v>25</v>
      </c>
      <c r="H238" s="25">
        <v>76</v>
      </c>
      <c r="I238" s="25">
        <v>18</v>
      </c>
      <c r="J238" s="25">
        <v>19</v>
      </c>
      <c r="K238" s="25">
        <v>34</v>
      </c>
      <c r="L238" s="25">
        <v>5</v>
      </c>
      <c r="M238" s="22">
        <f>Table1[[#This Row],[FY19 M&amp;IE Rate]]*0.75</f>
        <v>57</v>
      </c>
      <c r="N238" s="25" t="s">
        <v>732</v>
      </c>
    </row>
    <row r="239" spans="1:14" x14ac:dyDescent="0.25">
      <c r="A239" s="9">
        <v>116</v>
      </c>
      <c r="B239" s="10"/>
      <c r="C239" s="10" t="s">
        <v>634</v>
      </c>
      <c r="D239" s="11" t="s">
        <v>210</v>
      </c>
      <c r="E239" s="11" t="s">
        <v>211</v>
      </c>
      <c r="F239" s="12" t="s">
        <v>26</v>
      </c>
      <c r="G239" s="12" t="s">
        <v>29</v>
      </c>
      <c r="H239" s="25">
        <v>76</v>
      </c>
      <c r="I239" s="25">
        <v>18</v>
      </c>
      <c r="J239" s="25">
        <v>19</v>
      </c>
      <c r="K239" s="25">
        <v>34</v>
      </c>
      <c r="L239" s="25">
        <v>5</v>
      </c>
      <c r="M239" s="22">
        <f>Table1[[#This Row],[FY19 M&amp;IE Rate]]*0.75</f>
        <v>57</v>
      </c>
      <c r="N239" s="25" t="s">
        <v>732</v>
      </c>
    </row>
    <row r="240" spans="1:14" x14ac:dyDescent="0.25">
      <c r="A240" s="9">
        <v>116</v>
      </c>
      <c r="B240" s="10"/>
      <c r="C240" s="10" t="s">
        <v>634</v>
      </c>
      <c r="D240" s="11" t="s">
        <v>210</v>
      </c>
      <c r="E240" s="11" t="s">
        <v>211</v>
      </c>
      <c r="F240" s="12" t="s">
        <v>30</v>
      </c>
      <c r="G240" s="12" t="s">
        <v>31</v>
      </c>
      <c r="H240" s="25">
        <v>76</v>
      </c>
      <c r="I240" s="25">
        <v>18</v>
      </c>
      <c r="J240" s="25">
        <v>19</v>
      </c>
      <c r="K240" s="25">
        <v>34</v>
      </c>
      <c r="L240" s="25">
        <v>5</v>
      </c>
      <c r="M240" s="22">
        <f>Table1[[#This Row],[FY19 M&amp;IE Rate]]*0.75</f>
        <v>57</v>
      </c>
      <c r="N240" s="25" t="s">
        <v>732</v>
      </c>
    </row>
    <row r="241" spans="1:14" x14ac:dyDescent="0.25">
      <c r="A241" s="9">
        <v>116</v>
      </c>
      <c r="B241" s="10"/>
      <c r="C241" s="10" t="s">
        <v>634</v>
      </c>
      <c r="D241" s="11" t="s">
        <v>212</v>
      </c>
      <c r="E241" s="11" t="s">
        <v>213</v>
      </c>
      <c r="F241" s="12" t="s">
        <v>21</v>
      </c>
      <c r="G241" s="12" t="s">
        <v>21</v>
      </c>
      <c r="H241" s="25">
        <v>61</v>
      </c>
      <c r="I241" s="25">
        <v>14</v>
      </c>
      <c r="J241" s="25">
        <v>16</v>
      </c>
      <c r="K241" s="25">
        <v>26</v>
      </c>
      <c r="L241" s="25">
        <v>5</v>
      </c>
      <c r="M241" s="22">
        <f>Table1[[#This Row],[FY19 M&amp;IE Rate]]*0.75</f>
        <v>45.75</v>
      </c>
      <c r="N241" s="25" t="s">
        <v>730</v>
      </c>
    </row>
    <row r="242" spans="1:14" x14ac:dyDescent="0.25">
      <c r="A242" s="8">
        <v>476</v>
      </c>
      <c r="B242" s="10" t="s">
        <v>634</v>
      </c>
      <c r="C242" s="10" t="s">
        <v>634</v>
      </c>
      <c r="D242" s="11" t="s">
        <v>613</v>
      </c>
      <c r="E242" s="11"/>
      <c r="F242" s="12"/>
      <c r="G242" s="12"/>
      <c r="H242" s="25">
        <v>55</v>
      </c>
      <c r="I242" s="25">
        <v>13</v>
      </c>
      <c r="J242" s="25">
        <v>14</v>
      </c>
      <c r="K242" s="25">
        <v>23</v>
      </c>
      <c r="L242" s="25">
        <v>5</v>
      </c>
      <c r="M242" s="22">
        <f>Table1[[#This Row],[FY19 M&amp;IE Rate]]*0.75</f>
        <v>41.25</v>
      </c>
      <c r="N242" s="25" t="s">
        <v>626</v>
      </c>
    </row>
    <row r="243" spans="1:14" x14ac:dyDescent="0.25">
      <c r="A243" s="9">
        <v>118</v>
      </c>
      <c r="B243" s="10"/>
      <c r="C243" s="10" t="s">
        <v>634</v>
      </c>
      <c r="D243" s="11" t="s">
        <v>214</v>
      </c>
      <c r="E243" s="11" t="s">
        <v>215</v>
      </c>
      <c r="F243" s="12" t="s">
        <v>24</v>
      </c>
      <c r="G243" s="12" t="s">
        <v>25</v>
      </c>
      <c r="H243" s="25">
        <v>61</v>
      </c>
      <c r="I243" s="25">
        <v>14</v>
      </c>
      <c r="J243" s="25">
        <v>16</v>
      </c>
      <c r="K243" s="25">
        <v>26</v>
      </c>
      <c r="L243" s="25">
        <v>5</v>
      </c>
      <c r="M243" s="22">
        <f>Table1[[#This Row],[FY19 M&amp;IE Rate]]*0.75</f>
        <v>45.75</v>
      </c>
      <c r="N243" s="25" t="s">
        <v>730</v>
      </c>
    </row>
    <row r="244" spans="1:14" x14ac:dyDescent="0.25">
      <c r="A244" s="8">
        <v>120</v>
      </c>
      <c r="B244" s="10"/>
      <c r="C244" s="10" t="s">
        <v>634</v>
      </c>
      <c r="D244" s="11" t="s">
        <v>214</v>
      </c>
      <c r="E244" s="11" t="s">
        <v>215</v>
      </c>
      <c r="F244" s="12" t="s">
        <v>26</v>
      </c>
      <c r="G244" s="12" t="s">
        <v>41</v>
      </c>
      <c r="H244" s="25">
        <v>61</v>
      </c>
      <c r="I244" s="25">
        <v>14</v>
      </c>
      <c r="J244" s="25">
        <v>16</v>
      </c>
      <c r="K244" s="25">
        <v>26</v>
      </c>
      <c r="L244" s="25">
        <v>5</v>
      </c>
      <c r="M244" s="22">
        <f>Table1[[#This Row],[FY19 M&amp;IE Rate]]*0.75</f>
        <v>45.75</v>
      </c>
      <c r="N244" s="25" t="s">
        <v>730</v>
      </c>
    </row>
    <row r="245" spans="1:14" x14ac:dyDescent="0.25">
      <c r="A245" s="8">
        <v>120</v>
      </c>
      <c r="B245" s="10"/>
      <c r="C245" s="10" t="s">
        <v>634</v>
      </c>
      <c r="D245" s="11" t="s">
        <v>214</v>
      </c>
      <c r="E245" s="11" t="s">
        <v>215</v>
      </c>
      <c r="F245" s="12" t="s">
        <v>42</v>
      </c>
      <c r="G245" s="12" t="s">
        <v>31</v>
      </c>
      <c r="H245" s="25">
        <v>61</v>
      </c>
      <c r="I245" s="25">
        <v>14</v>
      </c>
      <c r="J245" s="25">
        <v>16</v>
      </c>
      <c r="K245" s="25">
        <v>26</v>
      </c>
      <c r="L245" s="25">
        <v>5</v>
      </c>
      <c r="M245" s="22">
        <f>Table1[[#This Row],[FY19 M&amp;IE Rate]]*0.75</f>
        <v>45.75</v>
      </c>
      <c r="N245" s="25" t="s">
        <v>730</v>
      </c>
    </row>
    <row r="246" spans="1:14" x14ac:dyDescent="0.25">
      <c r="A246" s="8">
        <v>120</v>
      </c>
      <c r="B246" s="10" t="s">
        <v>635</v>
      </c>
      <c r="C246" s="10" t="s">
        <v>635</v>
      </c>
      <c r="D246" s="11" t="s">
        <v>613</v>
      </c>
      <c r="E246" s="11"/>
      <c r="F246" s="12"/>
      <c r="G246" s="12"/>
      <c r="H246" s="25">
        <v>55</v>
      </c>
      <c r="I246" s="25">
        <v>13</v>
      </c>
      <c r="J246" s="25">
        <v>14</v>
      </c>
      <c r="K246" s="25">
        <v>23</v>
      </c>
      <c r="L246" s="25">
        <v>5</v>
      </c>
      <c r="M246" s="22">
        <f>Table1[[#This Row],[FY19 M&amp;IE Rate]]*0.75</f>
        <v>41.25</v>
      </c>
      <c r="N246" s="25" t="s">
        <v>626</v>
      </c>
    </row>
    <row r="247" spans="1:14" x14ac:dyDescent="0.25">
      <c r="A247" s="9">
        <v>122</v>
      </c>
      <c r="B247" s="10"/>
      <c r="C247" s="10" t="s">
        <v>637</v>
      </c>
      <c r="D247" s="11" t="s">
        <v>219</v>
      </c>
      <c r="E247" s="11" t="s">
        <v>220</v>
      </c>
      <c r="F247" s="12" t="s">
        <v>24</v>
      </c>
      <c r="G247" s="12" t="s">
        <v>27</v>
      </c>
      <c r="H247" s="25">
        <v>61</v>
      </c>
      <c r="I247" s="25">
        <v>14</v>
      </c>
      <c r="J247" s="25">
        <v>16</v>
      </c>
      <c r="K247" s="25">
        <v>26</v>
      </c>
      <c r="L247" s="25">
        <v>5</v>
      </c>
      <c r="M247" s="22">
        <f>Table1[[#This Row],[FY19 M&amp;IE Rate]]*0.75</f>
        <v>45.75</v>
      </c>
      <c r="N247" s="25" t="s">
        <v>730</v>
      </c>
    </row>
    <row r="248" spans="1:14" x14ac:dyDescent="0.25">
      <c r="A248" s="9">
        <v>122</v>
      </c>
      <c r="B248" s="10"/>
      <c r="C248" s="10" t="s">
        <v>637</v>
      </c>
      <c r="D248" s="11" t="s">
        <v>219</v>
      </c>
      <c r="E248" s="11" t="s">
        <v>220</v>
      </c>
      <c r="F248" s="12" t="s">
        <v>28</v>
      </c>
      <c r="G248" s="12" t="s">
        <v>49</v>
      </c>
      <c r="H248" s="25">
        <v>61</v>
      </c>
      <c r="I248" s="25">
        <v>14</v>
      </c>
      <c r="J248" s="25">
        <v>16</v>
      </c>
      <c r="K248" s="25">
        <v>26</v>
      </c>
      <c r="L248" s="25">
        <v>5</v>
      </c>
      <c r="M248" s="22">
        <f>Table1[[#This Row],[FY19 M&amp;IE Rate]]*0.75</f>
        <v>45.75</v>
      </c>
      <c r="N248" s="25" t="s">
        <v>730</v>
      </c>
    </row>
    <row r="249" spans="1:14" x14ac:dyDescent="0.25">
      <c r="A249" s="9">
        <v>122</v>
      </c>
      <c r="B249" s="10"/>
      <c r="C249" s="10" t="s">
        <v>637</v>
      </c>
      <c r="D249" s="11" t="s">
        <v>219</v>
      </c>
      <c r="E249" s="11" t="s">
        <v>220</v>
      </c>
      <c r="F249" s="12" t="s">
        <v>50</v>
      </c>
      <c r="G249" s="12" t="s">
        <v>31</v>
      </c>
      <c r="H249" s="25">
        <v>61</v>
      </c>
      <c r="I249" s="25">
        <v>14</v>
      </c>
      <c r="J249" s="25">
        <v>16</v>
      </c>
      <c r="K249" s="25">
        <v>26</v>
      </c>
      <c r="L249" s="25">
        <v>5</v>
      </c>
      <c r="M249" s="22">
        <f>Table1[[#This Row],[FY19 M&amp;IE Rate]]*0.75</f>
        <v>45.75</v>
      </c>
      <c r="N249" s="25" t="s">
        <v>730</v>
      </c>
    </row>
    <row r="250" spans="1:14" x14ac:dyDescent="0.25">
      <c r="A250" s="8">
        <v>422</v>
      </c>
      <c r="B250" s="10" t="s">
        <v>637</v>
      </c>
      <c r="C250" s="10" t="s">
        <v>637</v>
      </c>
      <c r="D250" s="11" t="s">
        <v>613</v>
      </c>
      <c r="E250" s="11"/>
      <c r="F250" s="12"/>
      <c r="G250" s="12"/>
      <c r="H250" s="25">
        <v>55</v>
      </c>
      <c r="I250" s="25">
        <v>13</v>
      </c>
      <c r="J250" s="25">
        <v>14</v>
      </c>
      <c r="K250" s="25">
        <v>23</v>
      </c>
      <c r="L250" s="25">
        <v>5</v>
      </c>
      <c r="M250" s="22">
        <f>Table1[[#This Row],[FY19 M&amp;IE Rate]]*0.75</f>
        <v>41.25</v>
      </c>
      <c r="N250" s="25" t="s">
        <v>626</v>
      </c>
    </row>
    <row r="251" spans="1:14" x14ac:dyDescent="0.25">
      <c r="A251" s="9">
        <v>123</v>
      </c>
      <c r="B251" s="10"/>
      <c r="C251" s="10" t="s">
        <v>637</v>
      </c>
      <c r="D251" s="11" t="s">
        <v>221</v>
      </c>
      <c r="E251" s="11" t="s">
        <v>222</v>
      </c>
      <c r="F251" s="12" t="s">
        <v>24</v>
      </c>
      <c r="G251" s="12" t="s">
        <v>27</v>
      </c>
      <c r="H251" s="25">
        <v>66</v>
      </c>
      <c r="I251" s="25">
        <v>16</v>
      </c>
      <c r="J251" s="25">
        <v>17</v>
      </c>
      <c r="K251" s="25">
        <v>28</v>
      </c>
      <c r="L251" s="25">
        <v>5</v>
      </c>
      <c r="M251" s="22">
        <f>Table1[[#This Row],[FY19 M&amp;IE Rate]]*0.75</f>
        <v>49.5</v>
      </c>
      <c r="N251" s="25" t="s">
        <v>731</v>
      </c>
    </row>
    <row r="252" spans="1:14" x14ac:dyDescent="0.25">
      <c r="A252" s="9">
        <v>123</v>
      </c>
      <c r="B252" s="10"/>
      <c r="C252" s="10" t="s">
        <v>637</v>
      </c>
      <c r="D252" s="11" t="s">
        <v>221</v>
      </c>
      <c r="E252" s="11" t="s">
        <v>222</v>
      </c>
      <c r="F252" s="12" t="s">
        <v>28</v>
      </c>
      <c r="G252" s="12" t="s">
        <v>49</v>
      </c>
      <c r="H252" s="25">
        <v>66</v>
      </c>
      <c r="I252" s="25">
        <v>16</v>
      </c>
      <c r="J252" s="25">
        <v>17</v>
      </c>
      <c r="K252" s="25">
        <v>28</v>
      </c>
      <c r="L252" s="25">
        <v>5</v>
      </c>
      <c r="M252" s="22">
        <f>Table1[[#This Row],[FY19 M&amp;IE Rate]]*0.75</f>
        <v>49.5</v>
      </c>
      <c r="N252" s="25" t="s">
        <v>731</v>
      </c>
    </row>
    <row r="253" spans="1:14" x14ac:dyDescent="0.25">
      <c r="A253" s="9">
        <v>123</v>
      </c>
      <c r="B253" s="10"/>
      <c r="C253" s="10" t="s">
        <v>637</v>
      </c>
      <c r="D253" s="11" t="s">
        <v>221</v>
      </c>
      <c r="E253" s="11" t="s">
        <v>222</v>
      </c>
      <c r="F253" s="12" t="s">
        <v>50</v>
      </c>
      <c r="G253" s="12" t="s">
        <v>31</v>
      </c>
      <c r="H253" s="25">
        <v>66</v>
      </c>
      <c r="I253" s="25">
        <v>16</v>
      </c>
      <c r="J253" s="25">
        <v>17</v>
      </c>
      <c r="K253" s="25">
        <v>28</v>
      </c>
      <c r="L253" s="25">
        <v>5</v>
      </c>
      <c r="M253" s="22">
        <f>Table1[[#This Row],[FY19 M&amp;IE Rate]]*0.75</f>
        <v>49.5</v>
      </c>
      <c r="N253" s="25" t="s">
        <v>731</v>
      </c>
    </row>
    <row r="254" spans="1:14" x14ac:dyDescent="0.25">
      <c r="A254" s="9">
        <v>123</v>
      </c>
      <c r="B254" s="10"/>
      <c r="C254" s="10" t="s">
        <v>638</v>
      </c>
      <c r="D254" s="11" t="s">
        <v>223</v>
      </c>
      <c r="E254" s="11" t="s">
        <v>224</v>
      </c>
      <c r="F254" s="12" t="s">
        <v>21</v>
      </c>
      <c r="G254" s="12" t="s">
        <v>21</v>
      </c>
      <c r="H254" s="25">
        <v>56</v>
      </c>
      <c r="I254" s="25">
        <v>13</v>
      </c>
      <c r="J254" s="25">
        <v>15</v>
      </c>
      <c r="K254" s="25">
        <v>23</v>
      </c>
      <c r="L254" s="25">
        <v>5</v>
      </c>
      <c r="M254" s="22">
        <f>Table1[[#This Row],[FY19 M&amp;IE Rate]]*0.75</f>
        <v>42</v>
      </c>
      <c r="N254" s="25" t="s">
        <v>735</v>
      </c>
    </row>
    <row r="255" spans="1:14" x14ac:dyDescent="0.25">
      <c r="A255" s="9">
        <v>123</v>
      </c>
      <c r="B255" s="10"/>
      <c r="C255" s="10" t="s">
        <v>638</v>
      </c>
      <c r="D255" s="11" t="s">
        <v>225</v>
      </c>
      <c r="E255" s="11" t="s">
        <v>226</v>
      </c>
      <c r="F255" s="12" t="s">
        <v>24</v>
      </c>
      <c r="G255" s="12" t="s">
        <v>70</v>
      </c>
      <c r="H255" s="25">
        <v>76</v>
      </c>
      <c r="I255" s="25">
        <v>18</v>
      </c>
      <c r="J255" s="25">
        <v>19</v>
      </c>
      <c r="K255" s="25">
        <v>34</v>
      </c>
      <c r="L255" s="25">
        <v>5</v>
      </c>
      <c r="M255" s="22">
        <f>Table1[[#This Row],[FY19 M&amp;IE Rate]]*0.75</f>
        <v>57</v>
      </c>
      <c r="N255" s="25" t="s">
        <v>732</v>
      </c>
    </row>
    <row r="256" spans="1:14" x14ac:dyDescent="0.25">
      <c r="A256" s="8">
        <v>462</v>
      </c>
      <c r="B256" s="10"/>
      <c r="C256" s="10" t="s">
        <v>638</v>
      </c>
      <c r="D256" s="11" t="s">
        <v>225</v>
      </c>
      <c r="E256" s="11" t="s">
        <v>226</v>
      </c>
      <c r="F256" s="12" t="s">
        <v>71</v>
      </c>
      <c r="G256" s="12" t="s">
        <v>47</v>
      </c>
      <c r="H256" s="25">
        <v>76</v>
      </c>
      <c r="I256" s="25">
        <v>18</v>
      </c>
      <c r="J256" s="25">
        <v>19</v>
      </c>
      <c r="K256" s="25">
        <v>34</v>
      </c>
      <c r="L256" s="25">
        <v>5</v>
      </c>
      <c r="M256" s="22">
        <f>Table1[[#This Row],[FY19 M&amp;IE Rate]]*0.75</f>
        <v>57</v>
      </c>
      <c r="N256" s="25" t="s">
        <v>732</v>
      </c>
    </row>
    <row r="257" spans="1:14" x14ac:dyDescent="0.25">
      <c r="A257" s="9">
        <v>124</v>
      </c>
      <c r="B257" s="10"/>
      <c r="C257" s="10" t="s">
        <v>638</v>
      </c>
      <c r="D257" s="11" t="s">
        <v>225</v>
      </c>
      <c r="E257" s="11" t="s">
        <v>226</v>
      </c>
      <c r="F257" s="12" t="s">
        <v>48</v>
      </c>
      <c r="G257" s="12" t="s">
        <v>72</v>
      </c>
      <c r="H257" s="25">
        <v>76</v>
      </c>
      <c r="I257" s="25">
        <v>18</v>
      </c>
      <c r="J257" s="25">
        <v>19</v>
      </c>
      <c r="K257" s="25">
        <v>34</v>
      </c>
      <c r="L257" s="25">
        <v>5</v>
      </c>
      <c r="M257" s="22">
        <f>Table1[[#This Row],[FY19 M&amp;IE Rate]]*0.75</f>
        <v>57</v>
      </c>
      <c r="N257" s="25" t="s">
        <v>732</v>
      </c>
    </row>
    <row r="258" spans="1:14" x14ac:dyDescent="0.25">
      <c r="A258" s="8">
        <v>127</v>
      </c>
      <c r="B258" s="10"/>
      <c r="C258" s="10" t="s">
        <v>638</v>
      </c>
      <c r="D258" s="11" t="s">
        <v>225</v>
      </c>
      <c r="E258" s="11" t="s">
        <v>226</v>
      </c>
      <c r="F258" s="12" t="s">
        <v>73</v>
      </c>
      <c r="G258" s="12" t="s">
        <v>49</v>
      </c>
      <c r="H258" s="25">
        <v>76</v>
      </c>
      <c r="I258" s="25">
        <v>18</v>
      </c>
      <c r="J258" s="25">
        <v>19</v>
      </c>
      <c r="K258" s="25">
        <v>34</v>
      </c>
      <c r="L258" s="25">
        <v>5</v>
      </c>
      <c r="M258" s="22">
        <f>Table1[[#This Row],[FY19 M&amp;IE Rate]]*0.75</f>
        <v>57</v>
      </c>
      <c r="N258" s="25" t="s">
        <v>732</v>
      </c>
    </row>
    <row r="259" spans="1:14" x14ac:dyDescent="0.25">
      <c r="A259" s="8">
        <v>127</v>
      </c>
      <c r="B259" s="10"/>
      <c r="C259" s="10" t="s">
        <v>638</v>
      </c>
      <c r="D259" s="11" t="s">
        <v>225</v>
      </c>
      <c r="E259" s="11" t="s">
        <v>226</v>
      </c>
      <c r="F259" s="12" t="s">
        <v>50</v>
      </c>
      <c r="G259" s="12" t="s">
        <v>31</v>
      </c>
      <c r="H259" s="25">
        <v>76</v>
      </c>
      <c r="I259" s="25">
        <v>18</v>
      </c>
      <c r="J259" s="25">
        <v>19</v>
      </c>
      <c r="K259" s="25">
        <v>34</v>
      </c>
      <c r="L259" s="25">
        <v>5</v>
      </c>
      <c r="M259" s="22">
        <f>Table1[[#This Row],[FY19 M&amp;IE Rate]]*0.75</f>
        <v>57</v>
      </c>
      <c r="N259" s="25" t="s">
        <v>732</v>
      </c>
    </row>
    <row r="260" spans="1:14" ht="26.4" x14ac:dyDescent="0.25">
      <c r="A260" s="8">
        <v>127</v>
      </c>
      <c r="B260" s="10"/>
      <c r="C260" s="10" t="s">
        <v>638</v>
      </c>
      <c r="D260" s="11" t="s">
        <v>227</v>
      </c>
      <c r="E260" s="11" t="s">
        <v>228</v>
      </c>
      <c r="F260" s="12" t="s">
        <v>21</v>
      </c>
      <c r="G260" s="12" t="s">
        <v>21</v>
      </c>
      <c r="H260" s="25">
        <v>66</v>
      </c>
      <c r="I260" s="25">
        <v>16</v>
      </c>
      <c r="J260" s="25">
        <v>17</v>
      </c>
      <c r="K260" s="25">
        <v>28</v>
      </c>
      <c r="L260" s="25">
        <v>5</v>
      </c>
      <c r="M260" s="22">
        <f>Table1[[#This Row],[FY19 M&amp;IE Rate]]*0.75</f>
        <v>49.5</v>
      </c>
      <c r="N260" s="25" t="s">
        <v>731</v>
      </c>
    </row>
    <row r="261" spans="1:14" x14ac:dyDescent="0.25">
      <c r="A261" s="9">
        <v>129</v>
      </c>
      <c r="B261" s="10" t="s">
        <v>638</v>
      </c>
      <c r="C261" s="10" t="s">
        <v>638</v>
      </c>
      <c r="D261" s="11" t="s">
        <v>613</v>
      </c>
      <c r="E261" s="11"/>
      <c r="F261" s="12"/>
      <c r="G261" s="12"/>
      <c r="H261" s="25">
        <v>55</v>
      </c>
      <c r="I261" s="25">
        <v>13</v>
      </c>
      <c r="J261" s="25">
        <v>14</v>
      </c>
      <c r="K261" s="25">
        <v>23</v>
      </c>
      <c r="L261" s="25">
        <v>5</v>
      </c>
      <c r="M261" s="22">
        <f>Table1[[#This Row],[FY19 M&amp;IE Rate]]*0.75</f>
        <v>41.25</v>
      </c>
      <c r="N261" s="25" t="s">
        <v>626</v>
      </c>
    </row>
    <row r="262" spans="1:14" x14ac:dyDescent="0.25">
      <c r="A262" s="8">
        <v>414</v>
      </c>
      <c r="B262" s="10"/>
      <c r="C262" s="10" t="s">
        <v>638</v>
      </c>
      <c r="D262" s="11" t="s">
        <v>229</v>
      </c>
      <c r="E262" s="11" t="s">
        <v>230</v>
      </c>
      <c r="F262" s="12" t="s">
        <v>21</v>
      </c>
      <c r="G262" s="12" t="s">
        <v>21</v>
      </c>
      <c r="H262" s="25">
        <v>61</v>
      </c>
      <c r="I262" s="25">
        <v>14</v>
      </c>
      <c r="J262" s="25">
        <v>16</v>
      </c>
      <c r="K262" s="25">
        <v>26</v>
      </c>
      <c r="L262" s="25">
        <v>5</v>
      </c>
      <c r="M262" s="22">
        <f>Table1[[#This Row],[FY19 M&amp;IE Rate]]*0.75</f>
        <v>45.75</v>
      </c>
      <c r="N262" s="25" t="s">
        <v>730</v>
      </c>
    </row>
    <row r="263" spans="1:14" x14ac:dyDescent="0.25">
      <c r="A263" s="9">
        <v>130</v>
      </c>
      <c r="B263" s="10"/>
      <c r="C263" s="10" t="s">
        <v>639</v>
      </c>
      <c r="D263" s="11" t="s">
        <v>231</v>
      </c>
      <c r="E263" s="11" t="s">
        <v>178</v>
      </c>
      <c r="F263" s="12" t="s">
        <v>24</v>
      </c>
      <c r="G263" s="12" t="s">
        <v>41</v>
      </c>
      <c r="H263" s="25">
        <v>61</v>
      </c>
      <c r="I263" s="25">
        <v>14</v>
      </c>
      <c r="J263" s="25">
        <v>16</v>
      </c>
      <c r="K263" s="25">
        <v>26</v>
      </c>
      <c r="L263" s="25">
        <v>5</v>
      </c>
      <c r="M263" s="22">
        <f>Table1[[#This Row],[FY19 M&amp;IE Rate]]*0.75</f>
        <v>45.75</v>
      </c>
      <c r="N263" s="25" t="s">
        <v>730</v>
      </c>
    </row>
    <row r="264" spans="1:14" x14ac:dyDescent="0.25">
      <c r="A264" s="8">
        <v>131</v>
      </c>
      <c r="B264" s="10"/>
      <c r="C264" s="10" t="s">
        <v>639</v>
      </c>
      <c r="D264" s="11" t="s">
        <v>231</v>
      </c>
      <c r="E264" s="11" t="s">
        <v>178</v>
      </c>
      <c r="F264" s="12" t="s">
        <v>42</v>
      </c>
      <c r="G264" s="12" t="s">
        <v>49</v>
      </c>
      <c r="H264" s="25">
        <v>61</v>
      </c>
      <c r="I264" s="25">
        <v>14</v>
      </c>
      <c r="J264" s="25">
        <v>16</v>
      </c>
      <c r="K264" s="25">
        <v>26</v>
      </c>
      <c r="L264" s="25">
        <v>5</v>
      </c>
      <c r="M264" s="22">
        <f>Table1[[#This Row],[FY19 M&amp;IE Rate]]*0.75</f>
        <v>45.75</v>
      </c>
      <c r="N264" s="25" t="s">
        <v>730</v>
      </c>
    </row>
    <row r="265" spans="1:14" x14ac:dyDescent="0.25">
      <c r="A265" s="9">
        <v>134</v>
      </c>
      <c r="B265" s="10"/>
      <c r="C265" s="10" t="s">
        <v>639</v>
      </c>
      <c r="D265" s="11" t="s">
        <v>231</v>
      </c>
      <c r="E265" s="11" t="s">
        <v>178</v>
      </c>
      <c r="F265" s="12" t="s">
        <v>50</v>
      </c>
      <c r="G265" s="12" t="s">
        <v>31</v>
      </c>
      <c r="H265" s="25">
        <v>61</v>
      </c>
      <c r="I265" s="25">
        <v>14</v>
      </c>
      <c r="J265" s="25">
        <v>16</v>
      </c>
      <c r="K265" s="25">
        <v>26</v>
      </c>
      <c r="L265" s="25">
        <v>5</v>
      </c>
      <c r="M265" s="22">
        <f>Table1[[#This Row],[FY19 M&amp;IE Rate]]*0.75</f>
        <v>45.75</v>
      </c>
      <c r="N265" s="25" t="s">
        <v>730</v>
      </c>
    </row>
    <row r="266" spans="1:14" x14ac:dyDescent="0.25">
      <c r="A266" s="8">
        <v>137</v>
      </c>
      <c r="B266" s="10"/>
      <c r="C266" s="10" t="s">
        <v>639</v>
      </c>
      <c r="D266" s="11" t="s">
        <v>232</v>
      </c>
      <c r="E266" s="11" t="s">
        <v>233</v>
      </c>
      <c r="F266" s="12" t="s">
        <v>21</v>
      </c>
      <c r="G266" s="12" t="s">
        <v>21</v>
      </c>
      <c r="H266" s="25">
        <v>56</v>
      </c>
      <c r="I266" s="25">
        <v>13</v>
      </c>
      <c r="J266" s="25">
        <v>15</v>
      </c>
      <c r="K266" s="25">
        <v>23</v>
      </c>
      <c r="L266" s="25">
        <v>5</v>
      </c>
      <c r="M266" s="22">
        <f>Table1[[#This Row],[FY19 M&amp;IE Rate]]*0.75</f>
        <v>42</v>
      </c>
      <c r="N266" s="25" t="s">
        <v>735</v>
      </c>
    </row>
    <row r="267" spans="1:14" x14ac:dyDescent="0.25">
      <c r="A267" s="9">
        <v>138</v>
      </c>
      <c r="B267" s="10"/>
      <c r="C267" s="10" t="s">
        <v>639</v>
      </c>
      <c r="D267" s="11" t="s">
        <v>234</v>
      </c>
      <c r="E267" s="11" t="s">
        <v>235</v>
      </c>
      <c r="F267" s="12" t="s">
        <v>21</v>
      </c>
      <c r="G267" s="12" t="s">
        <v>21</v>
      </c>
      <c r="H267" s="25">
        <v>61</v>
      </c>
      <c r="I267" s="25">
        <v>14</v>
      </c>
      <c r="J267" s="25">
        <v>16</v>
      </c>
      <c r="K267" s="25">
        <v>26</v>
      </c>
      <c r="L267" s="25">
        <v>5</v>
      </c>
      <c r="M267" s="22">
        <f>Table1[[#This Row],[FY19 M&amp;IE Rate]]*0.75</f>
        <v>45.75</v>
      </c>
      <c r="N267" s="25" t="s">
        <v>730</v>
      </c>
    </row>
    <row r="268" spans="1:14" x14ac:dyDescent="0.25">
      <c r="A268" s="8">
        <v>139</v>
      </c>
      <c r="B268" s="10"/>
      <c r="C268" s="10" t="s">
        <v>639</v>
      </c>
      <c r="D268" s="11" t="s">
        <v>236</v>
      </c>
      <c r="E268" s="11" t="s">
        <v>237</v>
      </c>
      <c r="F268" s="12" t="s">
        <v>21</v>
      </c>
      <c r="G268" s="12" t="s">
        <v>21</v>
      </c>
      <c r="H268" s="25">
        <v>56</v>
      </c>
      <c r="I268" s="25">
        <v>13</v>
      </c>
      <c r="J268" s="25">
        <v>15</v>
      </c>
      <c r="K268" s="25">
        <v>23</v>
      </c>
      <c r="L268" s="25">
        <v>5</v>
      </c>
      <c r="M268" s="22">
        <f>Table1[[#This Row],[FY19 M&amp;IE Rate]]*0.75</f>
        <v>42</v>
      </c>
      <c r="N268" s="25" t="s">
        <v>735</v>
      </c>
    </row>
    <row r="269" spans="1:14" x14ac:dyDescent="0.25">
      <c r="A269" s="9">
        <v>436</v>
      </c>
      <c r="B269" s="10"/>
      <c r="C269" s="10" t="s">
        <v>639</v>
      </c>
      <c r="D269" s="11" t="s">
        <v>238</v>
      </c>
      <c r="E269" s="11" t="s">
        <v>239</v>
      </c>
      <c r="F269" s="12" t="s">
        <v>21</v>
      </c>
      <c r="G269" s="12" t="s">
        <v>21</v>
      </c>
      <c r="H269" s="25">
        <v>56</v>
      </c>
      <c r="I269" s="25">
        <v>13</v>
      </c>
      <c r="J269" s="25">
        <v>15</v>
      </c>
      <c r="K269" s="25">
        <v>23</v>
      </c>
      <c r="L269" s="25">
        <v>5</v>
      </c>
      <c r="M269" s="22">
        <f>Table1[[#This Row],[FY19 M&amp;IE Rate]]*0.75</f>
        <v>42</v>
      </c>
      <c r="N269" s="25" t="s">
        <v>735</v>
      </c>
    </row>
    <row r="270" spans="1:14" x14ac:dyDescent="0.25">
      <c r="A270" s="8">
        <v>140</v>
      </c>
      <c r="B270" s="10" t="s">
        <v>639</v>
      </c>
      <c r="C270" s="10" t="s">
        <v>639</v>
      </c>
      <c r="D270" s="11" t="s">
        <v>613</v>
      </c>
      <c r="E270" s="11"/>
      <c r="F270" s="12"/>
      <c r="G270" s="12"/>
      <c r="H270" s="25">
        <v>55</v>
      </c>
      <c r="I270" s="25">
        <v>13</v>
      </c>
      <c r="J270" s="25">
        <v>14</v>
      </c>
      <c r="K270" s="25">
        <v>23</v>
      </c>
      <c r="L270" s="25">
        <v>5</v>
      </c>
      <c r="M270" s="22">
        <f>Table1[[#This Row],[FY19 M&amp;IE Rate]]*0.75</f>
        <v>41.25</v>
      </c>
      <c r="N270" s="25" t="s">
        <v>626</v>
      </c>
    </row>
    <row r="271" spans="1:14" x14ac:dyDescent="0.25">
      <c r="A271" s="8">
        <v>140</v>
      </c>
      <c r="B271" s="10"/>
      <c r="C271" s="10" t="s">
        <v>639</v>
      </c>
      <c r="D271" s="11" t="s">
        <v>240</v>
      </c>
      <c r="E271" s="11" t="s">
        <v>241</v>
      </c>
      <c r="F271" s="12" t="s">
        <v>21</v>
      </c>
      <c r="G271" s="12" t="s">
        <v>21</v>
      </c>
      <c r="H271" s="25">
        <v>61</v>
      </c>
      <c r="I271" s="25">
        <v>14</v>
      </c>
      <c r="J271" s="25">
        <v>16</v>
      </c>
      <c r="K271" s="25">
        <v>26</v>
      </c>
      <c r="L271" s="25">
        <v>5</v>
      </c>
      <c r="M271" s="22">
        <f>Table1[[#This Row],[FY19 M&amp;IE Rate]]*0.75</f>
        <v>45.75</v>
      </c>
      <c r="N271" s="25" t="s">
        <v>730</v>
      </c>
    </row>
    <row r="272" spans="1:14" x14ac:dyDescent="0.25">
      <c r="A272" s="8">
        <v>140</v>
      </c>
      <c r="B272" s="10"/>
      <c r="C272" s="10" t="s">
        <v>636</v>
      </c>
      <c r="D272" s="11" t="s">
        <v>216</v>
      </c>
      <c r="E272" s="11" t="s">
        <v>216</v>
      </c>
      <c r="F272" s="12" t="s">
        <v>21</v>
      </c>
      <c r="G272" s="12" t="s">
        <v>21</v>
      </c>
      <c r="H272" s="25">
        <v>56</v>
      </c>
      <c r="I272" s="25">
        <v>13</v>
      </c>
      <c r="J272" s="25">
        <v>15</v>
      </c>
      <c r="K272" s="25">
        <v>23</v>
      </c>
      <c r="L272" s="25">
        <v>5</v>
      </c>
      <c r="M272" s="22">
        <f>Table1[[#This Row],[FY19 M&amp;IE Rate]]*0.75</f>
        <v>42</v>
      </c>
      <c r="N272" s="25" t="s">
        <v>735</v>
      </c>
    </row>
    <row r="273" spans="1:14" x14ac:dyDescent="0.25">
      <c r="A273" s="9">
        <v>141</v>
      </c>
      <c r="B273" s="10"/>
      <c r="C273" s="10" t="s">
        <v>636</v>
      </c>
      <c r="D273" s="11" t="s">
        <v>217</v>
      </c>
      <c r="E273" s="11" t="s">
        <v>218</v>
      </c>
      <c r="F273" s="12" t="s">
        <v>21</v>
      </c>
      <c r="G273" s="12" t="s">
        <v>21</v>
      </c>
      <c r="H273" s="25">
        <v>61</v>
      </c>
      <c r="I273" s="25">
        <v>14</v>
      </c>
      <c r="J273" s="25">
        <v>16</v>
      </c>
      <c r="K273" s="25">
        <v>26</v>
      </c>
      <c r="L273" s="25">
        <v>5</v>
      </c>
      <c r="M273" s="22">
        <f>Table1[[#This Row],[FY19 M&amp;IE Rate]]*0.75</f>
        <v>45.75</v>
      </c>
      <c r="N273" s="25" t="s">
        <v>730</v>
      </c>
    </row>
    <row r="274" spans="1:14" x14ac:dyDescent="0.25">
      <c r="A274" s="9">
        <v>141</v>
      </c>
      <c r="B274" s="10" t="s">
        <v>636</v>
      </c>
      <c r="C274" s="10" t="s">
        <v>636</v>
      </c>
      <c r="D274" s="11" t="s">
        <v>613</v>
      </c>
      <c r="E274" s="11"/>
      <c r="F274" s="12"/>
      <c r="G274" s="12"/>
      <c r="H274" s="25">
        <v>55</v>
      </c>
      <c r="I274" s="25">
        <v>13</v>
      </c>
      <c r="J274" s="25">
        <v>14</v>
      </c>
      <c r="K274" s="25">
        <v>23</v>
      </c>
      <c r="L274" s="25">
        <v>5</v>
      </c>
      <c r="M274" s="22">
        <f>Table1[[#This Row],[FY19 M&amp;IE Rate]]*0.75</f>
        <v>41.25</v>
      </c>
      <c r="N274" s="25" t="s">
        <v>626</v>
      </c>
    </row>
    <row r="275" spans="1:14" x14ac:dyDescent="0.25">
      <c r="A275" s="9">
        <v>141</v>
      </c>
      <c r="B275" s="10"/>
      <c r="C275" s="10" t="s">
        <v>640</v>
      </c>
      <c r="D275" s="11" t="s">
        <v>242</v>
      </c>
      <c r="E275" s="11" t="s">
        <v>243</v>
      </c>
      <c r="F275" s="12" t="s">
        <v>21</v>
      </c>
      <c r="G275" s="12" t="s">
        <v>21</v>
      </c>
      <c r="H275" s="25">
        <v>66</v>
      </c>
      <c r="I275" s="25">
        <v>16</v>
      </c>
      <c r="J275" s="25">
        <v>17</v>
      </c>
      <c r="K275" s="25">
        <v>28</v>
      </c>
      <c r="L275" s="25">
        <v>5</v>
      </c>
      <c r="M275" s="22">
        <f>Table1[[#This Row],[FY19 M&amp;IE Rate]]*0.75</f>
        <v>49.5</v>
      </c>
      <c r="N275" s="25" t="s">
        <v>731</v>
      </c>
    </row>
    <row r="276" spans="1:14" x14ac:dyDescent="0.25">
      <c r="A276" s="8">
        <v>478</v>
      </c>
      <c r="B276" s="10" t="s">
        <v>640</v>
      </c>
      <c r="C276" s="10" t="s">
        <v>640</v>
      </c>
      <c r="D276" s="11" t="s">
        <v>613</v>
      </c>
      <c r="E276" s="11"/>
      <c r="F276" s="12"/>
      <c r="G276" s="12"/>
      <c r="H276" s="25">
        <v>55</v>
      </c>
      <c r="I276" s="25">
        <v>13</v>
      </c>
      <c r="J276" s="25">
        <v>14</v>
      </c>
      <c r="K276" s="25">
        <v>23</v>
      </c>
      <c r="L276" s="25">
        <v>5</v>
      </c>
      <c r="M276" s="22">
        <f>Table1[[#This Row],[FY19 M&amp;IE Rate]]*0.75</f>
        <v>41.25</v>
      </c>
      <c r="N276" s="25" t="s">
        <v>626</v>
      </c>
    </row>
    <row r="277" spans="1:14" x14ac:dyDescent="0.25">
      <c r="A277" s="9">
        <v>142</v>
      </c>
      <c r="B277" s="10"/>
      <c r="C277" s="10" t="s">
        <v>640</v>
      </c>
      <c r="D277" s="11" t="s">
        <v>244</v>
      </c>
      <c r="E277" s="11" t="s">
        <v>245</v>
      </c>
      <c r="F277" s="12" t="s">
        <v>21</v>
      </c>
      <c r="G277" s="12" t="s">
        <v>21</v>
      </c>
      <c r="H277" s="25">
        <v>61</v>
      </c>
      <c r="I277" s="25">
        <v>14</v>
      </c>
      <c r="J277" s="25">
        <v>16</v>
      </c>
      <c r="K277" s="25">
        <v>26</v>
      </c>
      <c r="L277" s="25">
        <v>5</v>
      </c>
      <c r="M277" s="22">
        <f>Table1[[#This Row],[FY19 M&amp;IE Rate]]*0.75</f>
        <v>45.75</v>
      </c>
      <c r="N277" s="25" t="s">
        <v>730</v>
      </c>
    </row>
    <row r="278" spans="1:14" x14ac:dyDescent="0.25">
      <c r="A278" s="8">
        <v>144</v>
      </c>
      <c r="B278" s="10"/>
      <c r="C278" s="10" t="s">
        <v>641</v>
      </c>
      <c r="D278" s="11" t="s">
        <v>246</v>
      </c>
      <c r="E278" s="11" t="s">
        <v>246</v>
      </c>
      <c r="F278" s="12" t="s">
        <v>21</v>
      </c>
      <c r="G278" s="12" t="s">
        <v>21</v>
      </c>
      <c r="H278" s="25">
        <v>56</v>
      </c>
      <c r="I278" s="25">
        <v>13</v>
      </c>
      <c r="J278" s="25">
        <v>15</v>
      </c>
      <c r="K278" s="25">
        <v>23</v>
      </c>
      <c r="L278" s="25">
        <v>5</v>
      </c>
      <c r="M278" s="22">
        <f>Table1[[#This Row],[FY19 M&amp;IE Rate]]*0.75</f>
        <v>42</v>
      </c>
      <c r="N278" s="25" t="s">
        <v>735</v>
      </c>
    </row>
    <row r="279" spans="1:14" x14ac:dyDescent="0.25">
      <c r="A279" s="8">
        <v>144</v>
      </c>
      <c r="B279" s="10"/>
      <c r="C279" s="10" t="s">
        <v>641</v>
      </c>
      <c r="D279" s="11" t="s">
        <v>247</v>
      </c>
      <c r="E279" s="11" t="s">
        <v>247</v>
      </c>
      <c r="F279" s="12" t="s">
        <v>21</v>
      </c>
      <c r="G279" s="12" t="s">
        <v>21</v>
      </c>
      <c r="H279" s="25">
        <v>76</v>
      </c>
      <c r="I279" s="25">
        <v>18</v>
      </c>
      <c r="J279" s="25">
        <v>19</v>
      </c>
      <c r="K279" s="25">
        <v>34</v>
      </c>
      <c r="L279" s="25">
        <v>5</v>
      </c>
      <c r="M279" s="22">
        <f>Table1[[#This Row],[FY19 M&amp;IE Rate]]*0.75</f>
        <v>57</v>
      </c>
      <c r="N279" s="25" t="s">
        <v>732</v>
      </c>
    </row>
    <row r="280" spans="1:14" x14ac:dyDescent="0.25">
      <c r="A280" s="8">
        <v>144</v>
      </c>
      <c r="B280" s="10"/>
      <c r="C280" s="10" t="s">
        <v>641</v>
      </c>
      <c r="D280" s="11" t="s">
        <v>248</v>
      </c>
      <c r="E280" s="11" t="s">
        <v>249</v>
      </c>
      <c r="F280" s="12" t="s">
        <v>24</v>
      </c>
      <c r="G280" s="12" t="s">
        <v>39</v>
      </c>
      <c r="H280" s="25">
        <v>56</v>
      </c>
      <c r="I280" s="25">
        <v>13</v>
      </c>
      <c r="J280" s="25">
        <v>15</v>
      </c>
      <c r="K280" s="25">
        <v>23</v>
      </c>
      <c r="L280" s="25">
        <v>5</v>
      </c>
      <c r="M280" s="22">
        <f>Table1[[#This Row],[FY19 M&amp;IE Rate]]*0.75</f>
        <v>42</v>
      </c>
      <c r="N280" s="25" t="s">
        <v>735</v>
      </c>
    </row>
    <row r="281" spans="1:14" x14ac:dyDescent="0.25">
      <c r="A281" s="9">
        <v>147</v>
      </c>
      <c r="B281" s="10"/>
      <c r="C281" s="10" t="s">
        <v>641</v>
      </c>
      <c r="D281" s="11" t="s">
        <v>248</v>
      </c>
      <c r="E281" s="11" t="s">
        <v>249</v>
      </c>
      <c r="F281" s="12" t="s">
        <v>40</v>
      </c>
      <c r="G281" s="12" t="s">
        <v>47</v>
      </c>
      <c r="H281" s="25">
        <v>56</v>
      </c>
      <c r="I281" s="25">
        <v>13</v>
      </c>
      <c r="J281" s="25">
        <v>15</v>
      </c>
      <c r="K281" s="25">
        <v>23</v>
      </c>
      <c r="L281" s="25">
        <v>5</v>
      </c>
      <c r="M281" s="22">
        <f>Table1[[#This Row],[FY19 M&amp;IE Rate]]*0.75</f>
        <v>42</v>
      </c>
      <c r="N281" s="25" t="s">
        <v>735</v>
      </c>
    </row>
    <row r="282" spans="1:14" x14ac:dyDescent="0.25">
      <c r="A282" s="9">
        <v>147</v>
      </c>
      <c r="B282" s="10"/>
      <c r="C282" s="10" t="s">
        <v>641</v>
      </c>
      <c r="D282" s="11" t="s">
        <v>248</v>
      </c>
      <c r="E282" s="11" t="s">
        <v>249</v>
      </c>
      <c r="F282" s="12" t="s">
        <v>48</v>
      </c>
      <c r="G282" s="12" t="s">
        <v>31</v>
      </c>
      <c r="H282" s="25">
        <v>56</v>
      </c>
      <c r="I282" s="25">
        <v>13</v>
      </c>
      <c r="J282" s="25">
        <v>15</v>
      </c>
      <c r="K282" s="25">
        <v>23</v>
      </c>
      <c r="L282" s="25">
        <v>5</v>
      </c>
      <c r="M282" s="22">
        <f>Table1[[#This Row],[FY19 M&amp;IE Rate]]*0.75</f>
        <v>42</v>
      </c>
      <c r="N282" s="25" t="s">
        <v>735</v>
      </c>
    </row>
    <row r="283" spans="1:14" x14ac:dyDescent="0.25">
      <c r="A283" s="9">
        <v>147</v>
      </c>
      <c r="B283" s="10"/>
      <c r="C283" s="10" t="s">
        <v>641</v>
      </c>
      <c r="D283" s="11" t="s">
        <v>250</v>
      </c>
      <c r="E283" s="11" t="s">
        <v>20</v>
      </c>
      <c r="F283" s="12" t="s">
        <v>24</v>
      </c>
      <c r="G283" s="12" t="s">
        <v>162</v>
      </c>
      <c r="H283" s="25">
        <v>61</v>
      </c>
      <c r="I283" s="25">
        <v>14</v>
      </c>
      <c r="J283" s="25">
        <v>16</v>
      </c>
      <c r="K283" s="25">
        <v>26</v>
      </c>
      <c r="L283" s="25">
        <v>5</v>
      </c>
      <c r="M283" s="22">
        <f>Table1[[#This Row],[FY19 M&amp;IE Rate]]*0.75</f>
        <v>45.75</v>
      </c>
      <c r="N283" s="25" t="s">
        <v>730</v>
      </c>
    </row>
    <row r="284" spans="1:14" x14ac:dyDescent="0.25">
      <c r="A284" s="8">
        <v>148</v>
      </c>
      <c r="B284" s="10"/>
      <c r="C284" s="10" t="s">
        <v>641</v>
      </c>
      <c r="D284" s="11" t="s">
        <v>250</v>
      </c>
      <c r="E284" s="11" t="s">
        <v>20</v>
      </c>
      <c r="F284" s="12" t="s">
        <v>163</v>
      </c>
      <c r="G284" s="12" t="s">
        <v>27</v>
      </c>
      <c r="H284" s="25">
        <v>61</v>
      </c>
      <c r="I284" s="25">
        <v>14</v>
      </c>
      <c r="J284" s="25">
        <v>16</v>
      </c>
      <c r="K284" s="25">
        <v>26</v>
      </c>
      <c r="L284" s="25">
        <v>5</v>
      </c>
      <c r="M284" s="22">
        <f>Table1[[#This Row],[FY19 M&amp;IE Rate]]*0.75</f>
        <v>45.75</v>
      </c>
      <c r="N284" s="25" t="s">
        <v>730</v>
      </c>
    </row>
    <row r="285" spans="1:14" x14ac:dyDescent="0.25">
      <c r="A285" s="8">
        <v>148</v>
      </c>
      <c r="B285" s="10"/>
      <c r="C285" s="10" t="s">
        <v>641</v>
      </c>
      <c r="D285" s="11" t="s">
        <v>250</v>
      </c>
      <c r="E285" s="11" t="s">
        <v>20</v>
      </c>
      <c r="F285" s="12" t="s">
        <v>28</v>
      </c>
      <c r="G285" s="12" t="s">
        <v>31</v>
      </c>
      <c r="H285" s="25">
        <v>61</v>
      </c>
      <c r="I285" s="25">
        <v>14</v>
      </c>
      <c r="J285" s="25">
        <v>16</v>
      </c>
      <c r="K285" s="25">
        <v>26</v>
      </c>
      <c r="L285" s="25">
        <v>5</v>
      </c>
      <c r="M285" s="22">
        <f>Table1[[#This Row],[FY19 M&amp;IE Rate]]*0.75</f>
        <v>45.75</v>
      </c>
      <c r="N285" s="25" t="s">
        <v>730</v>
      </c>
    </row>
    <row r="286" spans="1:14" x14ac:dyDescent="0.25">
      <c r="A286" s="8">
        <v>148</v>
      </c>
      <c r="B286" s="10" t="s">
        <v>641</v>
      </c>
      <c r="C286" s="10" t="s">
        <v>641</v>
      </c>
      <c r="D286" s="11" t="s">
        <v>613</v>
      </c>
      <c r="E286" s="11"/>
      <c r="F286" s="12"/>
      <c r="G286" s="12"/>
      <c r="H286" s="25">
        <v>55</v>
      </c>
      <c r="I286" s="25">
        <v>13</v>
      </c>
      <c r="J286" s="25">
        <v>14</v>
      </c>
      <c r="K286" s="25">
        <v>23</v>
      </c>
      <c r="L286" s="25">
        <v>5</v>
      </c>
      <c r="M286" s="22">
        <f>Table1[[#This Row],[FY19 M&amp;IE Rate]]*0.75</f>
        <v>41.25</v>
      </c>
      <c r="N286" s="25" t="s">
        <v>626</v>
      </c>
    </row>
    <row r="287" spans="1:14" ht="39.6" x14ac:dyDescent="0.25">
      <c r="A287" s="9">
        <v>149</v>
      </c>
      <c r="B287" s="10"/>
      <c r="C287" s="10" t="s">
        <v>642</v>
      </c>
      <c r="D287" s="11" t="s">
        <v>251</v>
      </c>
      <c r="E287" s="11" t="s">
        <v>252</v>
      </c>
      <c r="F287" s="12" t="s">
        <v>21</v>
      </c>
      <c r="G287" s="12" t="s">
        <v>21</v>
      </c>
      <c r="H287" s="25">
        <v>66</v>
      </c>
      <c r="I287" s="25">
        <v>16</v>
      </c>
      <c r="J287" s="25">
        <v>17</v>
      </c>
      <c r="K287" s="25">
        <v>28</v>
      </c>
      <c r="L287" s="25">
        <v>5</v>
      </c>
      <c r="M287" s="22">
        <f>Table1[[#This Row],[FY19 M&amp;IE Rate]]*0.75</f>
        <v>49.5</v>
      </c>
      <c r="N287" s="25" t="s">
        <v>731</v>
      </c>
    </row>
    <row r="288" spans="1:14" x14ac:dyDescent="0.25">
      <c r="A288" s="9">
        <v>149</v>
      </c>
      <c r="B288" s="10"/>
      <c r="C288" s="10" t="s">
        <v>642</v>
      </c>
      <c r="D288" s="11" t="s">
        <v>253</v>
      </c>
      <c r="E288" s="11" t="s">
        <v>254</v>
      </c>
      <c r="F288" s="12" t="s">
        <v>21</v>
      </c>
      <c r="G288" s="12" t="s">
        <v>21</v>
      </c>
      <c r="H288" s="25">
        <v>61</v>
      </c>
      <c r="I288" s="25">
        <v>14</v>
      </c>
      <c r="J288" s="25">
        <v>16</v>
      </c>
      <c r="K288" s="25">
        <v>26</v>
      </c>
      <c r="L288" s="25">
        <v>5</v>
      </c>
      <c r="M288" s="22">
        <f>Table1[[#This Row],[FY19 M&amp;IE Rate]]*0.75</f>
        <v>45.75</v>
      </c>
      <c r="N288" s="25" t="s">
        <v>730</v>
      </c>
    </row>
    <row r="289" spans="1:14" x14ac:dyDescent="0.25">
      <c r="A289" s="9">
        <v>149</v>
      </c>
      <c r="B289" s="10"/>
      <c r="C289" s="10" t="s">
        <v>642</v>
      </c>
      <c r="D289" s="11" t="s">
        <v>255</v>
      </c>
      <c r="E289" s="11" t="s">
        <v>256</v>
      </c>
      <c r="F289" s="12" t="s">
        <v>24</v>
      </c>
      <c r="G289" s="12" t="s">
        <v>162</v>
      </c>
      <c r="H289" s="25">
        <v>71</v>
      </c>
      <c r="I289" s="25">
        <v>17</v>
      </c>
      <c r="J289" s="25">
        <v>18</v>
      </c>
      <c r="K289" s="25">
        <v>31</v>
      </c>
      <c r="L289" s="25">
        <v>5</v>
      </c>
      <c r="M289" s="22">
        <f>Table1[[#This Row],[FY19 M&amp;IE Rate]]*0.75</f>
        <v>53.25</v>
      </c>
      <c r="N289" s="25" t="s">
        <v>733</v>
      </c>
    </row>
    <row r="290" spans="1:14" x14ac:dyDescent="0.25">
      <c r="A290" s="8">
        <v>150</v>
      </c>
      <c r="B290" s="10"/>
      <c r="C290" s="10" t="s">
        <v>642</v>
      </c>
      <c r="D290" s="11" t="s">
        <v>255</v>
      </c>
      <c r="E290" s="11" t="s">
        <v>256</v>
      </c>
      <c r="F290" s="12" t="s">
        <v>163</v>
      </c>
      <c r="G290" s="12" t="s">
        <v>72</v>
      </c>
      <c r="H290" s="25">
        <v>71</v>
      </c>
      <c r="I290" s="25">
        <v>17</v>
      </c>
      <c r="J290" s="25">
        <v>18</v>
      </c>
      <c r="K290" s="25">
        <v>31</v>
      </c>
      <c r="L290" s="25">
        <v>5</v>
      </c>
      <c r="M290" s="22">
        <f>Table1[[#This Row],[FY19 M&amp;IE Rate]]*0.75</f>
        <v>53.25</v>
      </c>
      <c r="N290" s="25" t="s">
        <v>733</v>
      </c>
    </row>
    <row r="291" spans="1:14" x14ac:dyDescent="0.25">
      <c r="A291" s="8">
        <v>150</v>
      </c>
      <c r="B291" s="10"/>
      <c r="C291" s="10" t="s">
        <v>642</v>
      </c>
      <c r="D291" s="11" t="s">
        <v>255</v>
      </c>
      <c r="E291" s="11" t="s">
        <v>256</v>
      </c>
      <c r="F291" s="12" t="s">
        <v>73</v>
      </c>
      <c r="G291" s="12" t="s">
        <v>31</v>
      </c>
      <c r="H291" s="25">
        <v>71</v>
      </c>
      <c r="I291" s="25">
        <v>17</v>
      </c>
      <c r="J291" s="25">
        <v>18</v>
      </c>
      <c r="K291" s="25">
        <v>31</v>
      </c>
      <c r="L291" s="25">
        <v>5</v>
      </c>
      <c r="M291" s="22">
        <f>Table1[[#This Row],[FY19 M&amp;IE Rate]]*0.75</f>
        <v>53.25</v>
      </c>
      <c r="N291" s="25" t="s">
        <v>733</v>
      </c>
    </row>
    <row r="292" spans="1:14" x14ac:dyDescent="0.25">
      <c r="A292" s="8">
        <v>150</v>
      </c>
      <c r="B292" s="10" t="s">
        <v>642</v>
      </c>
      <c r="C292" s="10" t="s">
        <v>642</v>
      </c>
      <c r="D292" s="11" t="s">
        <v>613</v>
      </c>
      <c r="E292" s="11"/>
      <c r="F292" s="12"/>
      <c r="G292" s="12"/>
      <c r="H292" s="25">
        <v>55</v>
      </c>
      <c r="I292" s="25">
        <v>13</v>
      </c>
      <c r="J292" s="25">
        <v>14</v>
      </c>
      <c r="K292" s="25">
        <v>23</v>
      </c>
      <c r="L292" s="25">
        <v>5</v>
      </c>
      <c r="M292" s="22">
        <f>Table1[[#This Row],[FY19 M&amp;IE Rate]]*0.75</f>
        <v>41.25</v>
      </c>
      <c r="N292" s="25" t="s">
        <v>626</v>
      </c>
    </row>
    <row r="293" spans="1:14" x14ac:dyDescent="0.25">
      <c r="A293" s="8">
        <v>150</v>
      </c>
      <c r="B293" s="10"/>
      <c r="C293" s="10" t="s">
        <v>645</v>
      </c>
      <c r="D293" s="11" t="s">
        <v>296</v>
      </c>
      <c r="E293" s="11" t="s">
        <v>297</v>
      </c>
      <c r="F293" s="12" t="s">
        <v>24</v>
      </c>
      <c r="G293" s="12" t="s">
        <v>39</v>
      </c>
      <c r="H293" s="25">
        <v>66</v>
      </c>
      <c r="I293" s="25">
        <v>16</v>
      </c>
      <c r="J293" s="25">
        <v>17</v>
      </c>
      <c r="K293" s="25">
        <v>28</v>
      </c>
      <c r="L293" s="25">
        <v>5</v>
      </c>
      <c r="M293" s="22">
        <f>Table1[[#This Row],[FY19 M&amp;IE Rate]]*0.75</f>
        <v>49.5</v>
      </c>
      <c r="N293" s="25" t="s">
        <v>731</v>
      </c>
    </row>
    <row r="294" spans="1:14" x14ac:dyDescent="0.25">
      <c r="A294" s="9">
        <v>151</v>
      </c>
      <c r="B294" s="10"/>
      <c r="C294" s="10" t="s">
        <v>645</v>
      </c>
      <c r="D294" s="11" t="s">
        <v>296</v>
      </c>
      <c r="E294" s="11" t="s">
        <v>297</v>
      </c>
      <c r="F294" s="12" t="s">
        <v>40</v>
      </c>
      <c r="G294" s="12" t="s">
        <v>72</v>
      </c>
      <c r="H294" s="25">
        <v>66</v>
      </c>
      <c r="I294" s="25">
        <v>16</v>
      </c>
      <c r="J294" s="25">
        <v>17</v>
      </c>
      <c r="K294" s="25">
        <v>28</v>
      </c>
      <c r="L294" s="25">
        <v>5</v>
      </c>
      <c r="M294" s="22">
        <f>Table1[[#This Row],[FY19 M&amp;IE Rate]]*0.75</f>
        <v>49.5</v>
      </c>
      <c r="N294" s="25" t="s">
        <v>731</v>
      </c>
    </row>
    <row r="295" spans="1:14" x14ac:dyDescent="0.25">
      <c r="A295" s="9">
        <v>151</v>
      </c>
      <c r="B295" s="10"/>
      <c r="C295" s="10" t="s">
        <v>645</v>
      </c>
      <c r="D295" s="11" t="s">
        <v>296</v>
      </c>
      <c r="E295" s="11" t="s">
        <v>297</v>
      </c>
      <c r="F295" s="12" t="s">
        <v>73</v>
      </c>
      <c r="G295" s="12" t="s">
        <v>49</v>
      </c>
      <c r="H295" s="25">
        <v>66</v>
      </c>
      <c r="I295" s="25">
        <v>16</v>
      </c>
      <c r="J295" s="25">
        <v>17</v>
      </c>
      <c r="K295" s="25">
        <v>28</v>
      </c>
      <c r="L295" s="25">
        <v>5</v>
      </c>
      <c r="M295" s="22">
        <f>Table1[[#This Row],[FY19 M&amp;IE Rate]]*0.75</f>
        <v>49.5</v>
      </c>
      <c r="N295" s="25" t="s">
        <v>731</v>
      </c>
    </row>
    <row r="296" spans="1:14" x14ac:dyDescent="0.25">
      <c r="A296" s="9">
        <v>151</v>
      </c>
      <c r="B296" s="10"/>
      <c r="C296" s="10" t="s">
        <v>645</v>
      </c>
      <c r="D296" s="11" t="s">
        <v>296</v>
      </c>
      <c r="E296" s="11" t="s">
        <v>297</v>
      </c>
      <c r="F296" s="12" t="s">
        <v>50</v>
      </c>
      <c r="G296" s="12" t="s">
        <v>31</v>
      </c>
      <c r="H296" s="25">
        <v>66</v>
      </c>
      <c r="I296" s="25">
        <v>16</v>
      </c>
      <c r="J296" s="25">
        <v>17</v>
      </c>
      <c r="K296" s="25">
        <v>28</v>
      </c>
      <c r="L296" s="25">
        <v>5</v>
      </c>
      <c r="M296" s="22">
        <f>Table1[[#This Row],[FY19 M&amp;IE Rate]]*0.75</f>
        <v>49.5</v>
      </c>
      <c r="N296" s="25" t="s">
        <v>731</v>
      </c>
    </row>
    <row r="297" spans="1:14" x14ac:dyDescent="0.25">
      <c r="A297" s="8">
        <v>152</v>
      </c>
      <c r="B297" s="10"/>
      <c r="C297" s="10" t="s">
        <v>645</v>
      </c>
      <c r="D297" s="11" t="s">
        <v>298</v>
      </c>
      <c r="E297" s="11" t="s">
        <v>299</v>
      </c>
      <c r="F297" s="12" t="s">
        <v>24</v>
      </c>
      <c r="G297" s="12" t="s">
        <v>39</v>
      </c>
      <c r="H297" s="25">
        <v>76</v>
      </c>
      <c r="I297" s="25">
        <v>18</v>
      </c>
      <c r="J297" s="25">
        <v>19</v>
      </c>
      <c r="K297" s="25">
        <v>34</v>
      </c>
      <c r="L297" s="25">
        <v>5</v>
      </c>
      <c r="M297" s="22">
        <f>Table1[[#This Row],[FY19 M&amp;IE Rate]]*0.75</f>
        <v>57</v>
      </c>
      <c r="N297" s="25" t="s">
        <v>732</v>
      </c>
    </row>
    <row r="298" spans="1:14" x14ac:dyDescent="0.25">
      <c r="A298" s="8">
        <v>152</v>
      </c>
      <c r="B298" s="10"/>
      <c r="C298" s="10" t="s">
        <v>645</v>
      </c>
      <c r="D298" s="11" t="s">
        <v>298</v>
      </c>
      <c r="E298" s="11" t="s">
        <v>299</v>
      </c>
      <c r="F298" s="12" t="s">
        <v>40</v>
      </c>
      <c r="G298" s="12" t="s">
        <v>72</v>
      </c>
      <c r="H298" s="25">
        <v>76</v>
      </c>
      <c r="I298" s="25">
        <v>18</v>
      </c>
      <c r="J298" s="25">
        <v>19</v>
      </c>
      <c r="K298" s="25">
        <v>34</v>
      </c>
      <c r="L298" s="25">
        <v>5</v>
      </c>
      <c r="M298" s="22">
        <f>Table1[[#This Row],[FY19 M&amp;IE Rate]]*0.75</f>
        <v>57</v>
      </c>
      <c r="N298" s="25" t="s">
        <v>732</v>
      </c>
    </row>
    <row r="299" spans="1:14" x14ac:dyDescent="0.25">
      <c r="A299" s="9">
        <v>153</v>
      </c>
      <c r="B299" s="10"/>
      <c r="C299" s="10" t="s">
        <v>645</v>
      </c>
      <c r="D299" s="11" t="s">
        <v>298</v>
      </c>
      <c r="E299" s="11" t="s">
        <v>299</v>
      </c>
      <c r="F299" s="12" t="s">
        <v>73</v>
      </c>
      <c r="G299" s="12" t="s">
        <v>49</v>
      </c>
      <c r="H299" s="25">
        <v>76</v>
      </c>
      <c r="I299" s="25">
        <v>18</v>
      </c>
      <c r="J299" s="25">
        <v>19</v>
      </c>
      <c r="K299" s="25">
        <v>34</v>
      </c>
      <c r="L299" s="25">
        <v>5</v>
      </c>
      <c r="M299" s="22">
        <f>Table1[[#This Row],[FY19 M&amp;IE Rate]]*0.75</f>
        <v>57</v>
      </c>
      <c r="N299" s="25" t="s">
        <v>732</v>
      </c>
    </row>
    <row r="300" spans="1:14" x14ac:dyDescent="0.25">
      <c r="A300" s="9">
        <v>153</v>
      </c>
      <c r="B300" s="10"/>
      <c r="C300" s="10" t="s">
        <v>645</v>
      </c>
      <c r="D300" s="11" t="s">
        <v>298</v>
      </c>
      <c r="E300" s="11" t="s">
        <v>299</v>
      </c>
      <c r="F300" s="12" t="s">
        <v>50</v>
      </c>
      <c r="G300" s="12" t="s">
        <v>31</v>
      </c>
      <c r="H300" s="25">
        <v>76</v>
      </c>
      <c r="I300" s="25">
        <v>18</v>
      </c>
      <c r="J300" s="25">
        <v>19</v>
      </c>
      <c r="K300" s="25">
        <v>34</v>
      </c>
      <c r="L300" s="25">
        <v>5</v>
      </c>
      <c r="M300" s="22">
        <f>Table1[[#This Row],[FY19 M&amp;IE Rate]]*0.75</f>
        <v>57</v>
      </c>
      <c r="N300" s="25" t="s">
        <v>732</v>
      </c>
    </row>
    <row r="301" spans="1:14" x14ac:dyDescent="0.25">
      <c r="A301" s="8">
        <v>154</v>
      </c>
      <c r="B301" s="10" t="s">
        <v>645</v>
      </c>
      <c r="C301" s="10" t="s">
        <v>645</v>
      </c>
      <c r="D301" s="11" t="s">
        <v>613</v>
      </c>
      <c r="E301" s="11"/>
      <c r="F301" s="12"/>
      <c r="G301" s="12"/>
      <c r="H301" s="25">
        <v>55</v>
      </c>
      <c r="I301" s="25">
        <v>13</v>
      </c>
      <c r="J301" s="25">
        <v>14</v>
      </c>
      <c r="K301" s="25">
        <v>23</v>
      </c>
      <c r="L301" s="25">
        <v>5</v>
      </c>
      <c r="M301" s="22">
        <f>Table1[[#This Row],[FY19 M&amp;IE Rate]]*0.75</f>
        <v>41.25</v>
      </c>
      <c r="N301" s="25" t="s">
        <v>626</v>
      </c>
    </row>
    <row r="302" spans="1:14" x14ac:dyDescent="0.25">
      <c r="A302" s="9">
        <v>155</v>
      </c>
      <c r="B302" s="10"/>
      <c r="C302" s="10" t="s">
        <v>645</v>
      </c>
      <c r="D302" s="11" t="s">
        <v>300</v>
      </c>
      <c r="E302" s="11" t="s">
        <v>301</v>
      </c>
      <c r="F302" s="12" t="s">
        <v>24</v>
      </c>
      <c r="G302" s="12" t="s">
        <v>39</v>
      </c>
      <c r="H302" s="25">
        <v>61</v>
      </c>
      <c r="I302" s="25">
        <v>14</v>
      </c>
      <c r="J302" s="25">
        <v>16</v>
      </c>
      <c r="K302" s="25">
        <v>26</v>
      </c>
      <c r="L302" s="25">
        <v>5</v>
      </c>
      <c r="M302" s="22">
        <f>Table1[[#This Row],[FY19 M&amp;IE Rate]]*0.75</f>
        <v>45.75</v>
      </c>
      <c r="N302" s="25" t="s">
        <v>730</v>
      </c>
    </row>
    <row r="303" spans="1:14" x14ac:dyDescent="0.25">
      <c r="A303" s="9">
        <v>155</v>
      </c>
      <c r="B303" s="10"/>
      <c r="C303" s="10" t="s">
        <v>645</v>
      </c>
      <c r="D303" s="11" t="s">
        <v>300</v>
      </c>
      <c r="E303" s="11" t="s">
        <v>301</v>
      </c>
      <c r="F303" s="12" t="s">
        <v>40</v>
      </c>
      <c r="G303" s="12" t="s">
        <v>72</v>
      </c>
      <c r="H303" s="25">
        <v>61</v>
      </c>
      <c r="I303" s="25">
        <v>14</v>
      </c>
      <c r="J303" s="25">
        <v>16</v>
      </c>
      <c r="K303" s="25">
        <v>26</v>
      </c>
      <c r="L303" s="25">
        <v>5</v>
      </c>
      <c r="M303" s="22">
        <f>Table1[[#This Row],[FY19 M&amp;IE Rate]]*0.75</f>
        <v>45.75</v>
      </c>
      <c r="N303" s="25" t="s">
        <v>730</v>
      </c>
    </row>
    <row r="304" spans="1:14" x14ac:dyDescent="0.25">
      <c r="A304" s="9">
        <v>155</v>
      </c>
      <c r="B304" s="10"/>
      <c r="C304" s="10" t="s">
        <v>645</v>
      </c>
      <c r="D304" s="11" t="s">
        <v>300</v>
      </c>
      <c r="E304" s="11" t="s">
        <v>301</v>
      </c>
      <c r="F304" s="12" t="s">
        <v>73</v>
      </c>
      <c r="G304" s="12" t="s">
        <v>49</v>
      </c>
      <c r="H304" s="25">
        <v>61</v>
      </c>
      <c r="I304" s="25">
        <v>14</v>
      </c>
      <c r="J304" s="25">
        <v>16</v>
      </c>
      <c r="K304" s="25">
        <v>26</v>
      </c>
      <c r="L304" s="25">
        <v>5</v>
      </c>
      <c r="M304" s="22">
        <f>Table1[[#This Row],[FY19 M&amp;IE Rate]]*0.75</f>
        <v>45.75</v>
      </c>
      <c r="N304" s="25" t="s">
        <v>730</v>
      </c>
    </row>
    <row r="305" spans="1:14" x14ac:dyDescent="0.25">
      <c r="A305" s="8">
        <v>156</v>
      </c>
      <c r="B305" s="10"/>
      <c r="C305" s="10" t="s">
        <v>645</v>
      </c>
      <c r="D305" s="11" t="s">
        <v>300</v>
      </c>
      <c r="E305" s="11" t="s">
        <v>301</v>
      </c>
      <c r="F305" s="12" t="s">
        <v>50</v>
      </c>
      <c r="G305" s="12" t="s">
        <v>31</v>
      </c>
      <c r="H305" s="25">
        <v>61</v>
      </c>
      <c r="I305" s="25">
        <v>14</v>
      </c>
      <c r="J305" s="25">
        <v>16</v>
      </c>
      <c r="K305" s="25">
        <v>26</v>
      </c>
      <c r="L305" s="25">
        <v>5</v>
      </c>
      <c r="M305" s="22">
        <f>Table1[[#This Row],[FY19 M&amp;IE Rate]]*0.75</f>
        <v>45.75</v>
      </c>
      <c r="N305" s="25" t="s">
        <v>730</v>
      </c>
    </row>
    <row r="306" spans="1:14" x14ac:dyDescent="0.25">
      <c r="A306" s="9">
        <v>157</v>
      </c>
      <c r="B306" s="10"/>
      <c r="C306" s="10" t="s">
        <v>644</v>
      </c>
      <c r="D306" s="11" t="s">
        <v>281</v>
      </c>
      <c r="E306" s="11" t="s">
        <v>282</v>
      </c>
      <c r="F306" s="12" t="s">
        <v>21</v>
      </c>
      <c r="G306" s="12" t="s">
        <v>21</v>
      </c>
      <c r="H306" s="25">
        <v>61</v>
      </c>
      <c r="I306" s="25">
        <v>14</v>
      </c>
      <c r="J306" s="25">
        <v>16</v>
      </c>
      <c r="K306" s="25">
        <v>26</v>
      </c>
      <c r="L306" s="25">
        <v>5</v>
      </c>
      <c r="M306" s="22">
        <f>Table1[[#This Row],[FY19 M&amp;IE Rate]]*0.75</f>
        <v>45.75</v>
      </c>
      <c r="N306" s="25" t="s">
        <v>730</v>
      </c>
    </row>
    <row r="307" spans="1:14" x14ac:dyDescent="0.25">
      <c r="A307" s="9">
        <v>157</v>
      </c>
      <c r="B307" s="10"/>
      <c r="C307" s="10" t="s">
        <v>644</v>
      </c>
      <c r="D307" s="11" t="s">
        <v>283</v>
      </c>
      <c r="E307" s="11" t="s">
        <v>284</v>
      </c>
      <c r="F307" s="12" t="s">
        <v>24</v>
      </c>
      <c r="G307" s="12" t="s">
        <v>39</v>
      </c>
      <c r="H307" s="25">
        <v>66</v>
      </c>
      <c r="I307" s="25">
        <v>16</v>
      </c>
      <c r="J307" s="25">
        <v>17</v>
      </c>
      <c r="K307" s="25">
        <v>28</v>
      </c>
      <c r="L307" s="25">
        <v>5</v>
      </c>
      <c r="M307" s="22">
        <f>Table1[[#This Row],[FY19 M&amp;IE Rate]]*0.75</f>
        <v>49.5</v>
      </c>
      <c r="N307" s="25" t="s">
        <v>731</v>
      </c>
    </row>
    <row r="308" spans="1:14" x14ac:dyDescent="0.25">
      <c r="A308" s="9">
        <v>157</v>
      </c>
      <c r="B308" s="10"/>
      <c r="C308" s="10" t="s">
        <v>644</v>
      </c>
      <c r="D308" s="11" t="s">
        <v>283</v>
      </c>
      <c r="E308" s="11" t="s">
        <v>284</v>
      </c>
      <c r="F308" s="12" t="s">
        <v>40</v>
      </c>
      <c r="G308" s="12" t="s">
        <v>41</v>
      </c>
      <c r="H308" s="25">
        <v>66</v>
      </c>
      <c r="I308" s="25">
        <v>16</v>
      </c>
      <c r="J308" s="25">
        <v>17</v>
      </c>
      <c r="K308" s="25">
        <v>28</v>
      </c>
      <c r="L308" s="25">
        <v>5</v>
      </c>
      <c r="M308" s="22">
        <f>Table1[[#This Row],[FY19 M&amp;IE Rate]]*0.75</f>
        <v>49.5</v>
      </c>
      <c r="N308" s="25" t="s">
        <v>731</v>
      </c>
    </row>
    <row r="309" spans="1:14" x14ac:dyDescent="0.25">
      <c r="A309" s="8">
        <v>158</v>
      </c>
      <c r="B309" s="10"/>
      <c r="C309" s="10" t="s">
        <v>644</v>
      </c>
      <c r="D309" s="11" t="s">
        <v>283</v>
      </c>
      <c r="E309" s="11" t="s">
        <v>284</v>
      </c>
      <c r="F309" s="12" t="s">
        <v>42</v>
      </c>
      <c r="G309" s="12" t="s">
        <v>31</v>
      </c>
      <c r="H309" s="25">
        <v>66</v>
      </c>
      <c r="I309" s="25">
        <v>16</v>
      </c>
      <c r="J309" s="25">
        <v>17</v>
      </c>
      <c r="K309" s="25">
        <v>28</v>
      </c>
      <c r="L309" s="25">
        <v>5</v>
      </c>
      <c r="M309" s="22">
        <f>Table1[[#This Row],[FY19 M&amp;IE Rate]]*0.75</f>
        <v>49.5</v>
      </c>
      <c r="N309" s="25" t="s">
        <v>731</v>
      </c>
    </row>
    <row r="310" spans="1:14" x14ac:dyDescent="0.25">
      <c r="A310" s="9">
        <v>160</v>
      </c>
      <c r="B310" s="10"/>
      <c r="C310" s="10" t="s">
        <v>644</v>
      </c>
      <c r="D310" s="11" t="s">
        <v>285</v>
      </c>
      <c r="E310" s="11" t="s">
        <v>285</v>
      </c>
      <c r="F310" s="12" t="s">
        <v>24</v>
      </c>
      <c r="G310" s="12" t="s">
        <v>70</v>
      </c>
      <c r="H310" s="25">
        <v>71</v>
      </c>
      <c r="I310" s="25">
        <v>17</v>
      </c>
      <c r="J310" s="25">
        <v>18</v>
      </c>
      <c r="K310" s="25">
        <v>31</v>
      </c>
      <c r="L310" s="25">
        <v>5</v>
      </c>
      <c r="M310" s="22">
        <f>Table1[[#This Row],[FY19 M&amp;IE Rate]]*0.75</f>
        <v>53.25</v>
      </c>
      <c r="N310" s="25" t="s">
        <v>733</v>
      </c>
    </row>
    <row r="311" spans="1:14" x14ac:dyDescent="0.25">
      <c r="A311" s="8">
        <v>161</v>
      </c>
      <c r="B311" s="10"/>
      <c r="C311" s="10" t="s">
        <v>644</v>
      </c>
      <c r="D311" s="11" t="s">
        <v>285</v>
      </c>
      <c r="E311" s="11" t="s">
        <v>285</v>
      </c>
      <c r="F311" s="12" t="s">
        <v>71</v>
      </c>
      <c r="G311" s="12" t="s">
        <v>25</v>
      </c>
      <c r="H311" s="25">
        <v>71</v>
      </c>
      <c r="I311" s="25">
        <v>17</v>
      </c>
      <c r="J311" s="25">
        <v>18</v>
      </c>
      <c r="K311" s="25">
        <v>31</v>
      </c>
      <c r="L311" s="25">
        <v>5</v>
      </c>
      <c r="M311" s="22">
        <f>Table1[[#This Row],[FY19 M&amp;IE Rate]]*0.75</f>
        <v>53.25</v>
      </c>
      <c r="N311" s="25" t="s">
        <v>733</v>
      </c>
    </row>
    <row r="312" spans="1:14" x14ac:dyDescent="0.25">
      <c r="A312" s="9">
        <v>162</v>
      </c>
      <c r="B312" s="10"/>
      <c r="C312" s="10" t="s">
        <v>644</v>
      </c>
      <c r="D312" s="11" t="s">
        <v>285</v>
      </c>
      <c r="E312" s="11" t="s">
        <v>285</v>
      </c>
      <c r="F312" s="12" t="s">
        <v>26</v>
      </c>
      <c r="G312" s="12" t="s">
        <v>49</v>
      </c>
      <c r="H312" s="25">
        <v>71</v>
      </c>
      <c r="I312" s="25">
        <v>17</v>
      </c>
      <c r="J312" s="25">
        <v>18</v>
      </c>
      <c r="K312" s="25">
        <v>31</v>
      </c>
      <c r="L312" s="25">
        <v>5</v>
      </c>
      <c r="M312" s="22">
        <f>Table1[[#This Row],[FY19 M&amp;IE Rate]]*0.75</f>
        <v>53.25</v>
      </c>
      <c r="N312" s="25" t="s">
        <v>733</v>
      </c>
    </row>
    <row r="313" spans="1:14" x14ac:dyDescent="0.25">
      <c r="A313" s="9">
        <v>162</v>
      </c>
      <c r="B313" s="10"/>
      <c r="C313" s="10" t="s">
        <v>644</v>
      </c>
      <c r="D313" s="11" t="s">
        <v>285</v>
      </c>
      <c r="E313" s="11" t="s">
        <v>285</v>
      </c>
      <c r="F313" s="12" t="s">
        <v>50</v>
      </c>
      <c r="G313" s="12" t="s">
        <v>31</v>
      </c>
      <c r="H313" s="25">
        <v>71</v>
      </c>
      <c r="I313" s="25">
        <v>17</v>
      </c>
      <c r="J313" s="25">
        <v>18</v>
      </c>
      <c r="K313" s="25">
        <v>31</v>
      </c>
      <c r="L313" s="25">
        <v>5</v>
      </c>
      <c r="M313" s="22">
        <f>Table1[[#This Row],[FY19 M&amp;IE Rate]]*0.75</f>
        <v>53.25</v>
      </c>
      <c r="N313" s="25" t="s">
        <v>733</v>
      </c>
    </row>
    <row r="314" spans="1:14" x14ac:dyDescent="0.25">
      <c r="A314" s="9">
        <v>162</v>
      </c>
      <c r="B314" s="10"/>
      <c r="C314" s="10" t="s">
        <v>644</v>
      </c>
      <c r="D314" s="11" t="s">
        <v>286</v>
      </c>
      <c r="E314" s="11" t="s">
        <v>287</v>
      </c>
      <c r="F314" s="12" t="s">
        <v>21</v>
      </c>
      <c r="G314" s="12" t="s">
        <v>21</v>
      </c>
      <c r="H314" s="25">
        <v>61</v>
      </c>
      <c r="I314" s="25">
        <v>14</v>
      </c>
      <c r="J314" s="25">
        <v>16</v>
      </c>
      <c r="K314" s="25">
        <v>26</v>
      </c>
      <c r="L314" s="25">
        <v>5</v>
      </c>
      <c r="M314" s="22">
        <f>Table1[[#This Row],[FY19 M&amp;IE Rate]]*0.75</f>
        <v>45.75</v>
      </c>
      <c r="N314" s="25" t="s">
        <v>730</v>
      </c>
    </row>
    <row r="315" spans="1:14" x14ac:dyDescent="0.25">
      <c r="A315" s="8">
        <v>163</v>
      </c>
      <c r="B315" s="10"/>
      <c r="C315" s="10" t="s">
        <v>644</v>
      </c>
      <c r="D315" s="11" t="s">
        <v>288</v>
      </c>
      <c r="E315" s="11" t="s">
        <v>289</v>
      </c>
      <c r="F315" s="12" t="s">
        <v>24</v>
      </c>
      <c r="G315" s="12" t="s">
        <v>27</v>
      </c>
      <c r="H315" s="25">
        <v>61</v>
      </c>
      <c r="I315" s="25">
        <v>14</v>
      </c>
      <c r="J315" s="25">
        <v>16</v>
      </c>
      <c r="K315" s="25">
        <v>26</v>
      </c>
      <c r="L315" s="25">
        <v>5</v>
      </c>
      <c r="M315" s="22">
        <f>Table1[[#This Row],[FY19 M&amp;IE Rate]]*0.75</f>
        <v>45.75</v>
      </c>
      <c r="N315" s="25" t="s">
        <v>730</v>
      </c>
    </row>
    <row r="316" spans="1:14" x14ac:dyDescent="0.25">
      <c r="A316" s="8">
        <v>163</v>
      </c>
      <c r="B316" s="10"/>
      <c r="C316" s="10" t="s">
        <v>644</v>
      </c>
      <c r="D316" s="11" t="s">
        <v>288</v>
      </c>
      <c r="E316" s="11" t="s">
        <v>289</v>
      </c>
      <c r="F316" s="12" t="s">
        <v>28</v>
      </c>
      <c r="G316" s="12" t="s">
        <v>49</v>
      </c>
      <c r="H316" s="25">
        <v>61</v>
      </c>
      <c r="I316" s="25">
        <v>14</v>
      </c>
      <c r="J316" s="25">
        <v>16</v>
      </c>
      <c r="K316" s="25">
        <v>26</v>
      </c>
      <c r="L316" s="25">
        <v>5</v>
      </c>
      <c r="M316" s="22">
        <f>Table1[[#This Row],[FY19 M&amp;IE Rate]]*0.75</f>
        <v>45.75</v>
      </c>
      <c r="N316" s="25" t="s">
        <v>730</v>
      </c>
    </row>
    <row r="317" spans="1:14" x14ac:dyDescent="0.25">
      <c r="A317" s="8">
        <v>163</v>
      </c>
      <c r="B317" s="10"/>
      <c r="C317" s="10" t="s">
        <v>644</v>
      </c>
      <c r="D317" s="11" t="s">
        <v>288</v>
      </c>
      <c r="E317" s="11" t="s">
        <v>289</v>
      </c>
      <c r="F317" s="12" t="s">
        <v>50</v>
      </c>
      <c r="G317" s="12" t="s">
        <v>31</v>
      </c>
      <c r="H317" s="25">
        <v>61</v>
      </c>
      <c r="I317" s="25">
        <v>14</v>
      </c>
      <c r="J317" s="25">
        <v>16</v>
      </c>
      <c r="K317" s="25">
        <v>26</v>
      </c>
      <c r="L317" s="25">
        <v>5</v>
      </c>
      <c r="M317" s="22">
        <f>Table1[[#This Row],[FY19 M&amp;IE Rate]]*0.75</f>
        <v>45.75</v>
      </c>
      <c r="N317" s="25" t="s">
        <v>730</v>
      </c>
    </row>
    <row r="318" spans="1:14" x14ac:dyDescent="0.25">
      <c r="A318" s="8">
        <v>163</v>
      </c>
      <c r="B318" s="10"/>
      <c r="C318" s="10" t="s">
        <v>644</v>
      </c>
      <c r="D318" s="11" t="s">
        <v>290</v>
      </c>
      <c r="E318" s="11" t="s">
        <v>291</v>
      </c>
      <c r="F318" s="12" t="s">
        <v>21</v>
      </c>
      <c r="G318" s="12" t="s">
        <v>21</v>
      </c>
      <c r="H318" s="25">
        <v>71</v>
      </c>
      <c r="I318" s="25">
        <v>17</v>
      </c>
      <c r="J318" s="25">
        <v>18</v>
      </c>
      <c r="K318" s="25">
        <v>31</v>
      </c>
      <c r="L318" s="25">
        <v>5</v>
      </c>
      <c r="M318" s="22">
        <f>Table1[[#This Row],[FY19 M&amp;IE Rate]]*0.75</f>
        <v>53.25</v>
      </c>
      <c r="N318" s="25" t="s">
        <v>733</v>
      </c>
    </row>
    <row r="319" spans="1:14" x14ac:dyDescent="0.25">
      <c r="A319" s="9">
        <v>429</v>
      </c>
      <c r="B319" s="10"/>
      <c r="C319" s="10" t="s">
        <v>644</v>
      </c>
      <c r="D319" s="11" t="s">
        <v>292</v>
      </c>
      <c r="E319" s="11" t="s">
        <v>293</v>
      </c>
      <c r="F319" s="12" t="s">
        <v>21</v>
      </c>
      <c r="G319" s="12" t="s">
        <v>21</v>
      </c>
      <c r="H319" s="25">
        <v>66</v>
      </c>
      <c r="I319" s="25">
        <v>16</v>
      </c>
      <c r="J319" s="25">
        <v>17</v>
      </c>
      <c r="K319" s="25">
        <v>28</v>
      </c>
      <c r="L319" s="25">
        <v>5</v>
      </c>
      <c r="M319" s="22">
        <f>Table1[[#This Row],[FY19 M&amp;IE Rate]]*0.75</f>
        <v>49.5</v>
      </c>
      <c r="N319" s="25" t="s">
        <v>731</v>
      </c>
    </row>
    <row r="320" spans="1:14" x14ac:dyDescent="0.25">
      <c r="A320" s="8">
        <v>164</v>
      </c>
      <c r="B320" s="10"/>
      <c r="C320" s="10" t="s">
        <v>644</v>
      </c>
      <c r="D320" s="11" t="s">
        <v>294</v>
      </c>
      <c r="E320" s="11" t="s">
        <v>294</v>
      </c>
      <c r="F320" s="12" t="s">
        <v>21</v>
      </c>
      <c r="G320" s="12" t="s">
        <v>21</v>
      </c>
      <c r="H320" s="25">
        <v>61</v>
      </c>
      <c r="I320" s="25">
        <v>14</v>
      </c>
      <c r="J320" s="25">
        <v>16</v>
      </c>
      <c r="K320" s="25">
        <v>26</v>
      </c>
      <c r="L320" s="25">
        <v>5</v>
      </c>
      <c r="M320" s="22">
        <f>Table1[[#This Row],[FY19 M&amp;IE Rate]]*0.75</f>
        <v>45.75</v>
      </c>
      <c r="N320" s="25" t="s">
        <v>730</v>
      </c>
    </row>
    <row r="321" spans="1:14" x14ac:dyDescent="0.25">
      <c r="A321" s="8">
        <v>164</v>
      </c>
      <c r="B321" s="10" t="s">
        <v>644</v>
      </c>
      <c r="C321" s="10" t="s">
        <v>644</v>
      </c>
      <c r="D321" s="11" t="s">
        <v>613</v>
      </c>
      <c r="E321" s="11"/>
      <c r="F321" s="12"/>
      <c r="G321" s="12"/>
      <c r="H321" s="25">
        <v>55</v>
      </c>
      <c r="I321" s="25">
        <v>13</v>
      </c>
      <c r="J321" s="25">
        <v>14</v>
      </c>
      <c r="K321" s="25">
        <v>23</v>
      </c>
      <c r="L321" s="25">
        <v>5</v>
      </c>
      <c r="M321" s="22">
        <f>Table1[[#This Row],[FY19 M&amp;IE Rate]]*0.75</f>
        <v>41.25</v>
      </c>
      <c r="N321" s="25" t="s">
        <v>626</v>
      </c>
    </row>
    <row r="322" spans="1:14" x14ac:dyDescent="0.25">
      <c r="A322" s="8">
        <v>164</v>
      </c>
      <c r="B322" s="10"/>
      <c r="C322" s="10" t="s">
        <v>644</v>
      </c>
      <c r="D322" s="11" t="s">
        <v>295</v>
      </c>
      <c r="E322" s="11" t="s">
        <v>280</v>
      </c>
      <c r="F322" s="12" t="s">
        <v>24</v>
      </c>
      <c r="G322" s="12" t="s">
        <v>72</v>
      </c>
      <c r="H322" s="25">
        <v>66</v>
      </c>
      <c r="I322" s="25">
        <v>16</v>
      </c>
      <c r="J322" s="25">
        <v>17</v>
      </c>
      <c r="K322" s="25">
        <v>28</v>
      </c>
      <c r="L322" s="25">
        <v>5</v>
      </c>
      <c r="M322" s="22">
        <f>Table1[[#This Row],[FY19 M&amp;IE Rate]]*0.75</f>
        <v>49.5</v>
      </c>
      <c r="N322" s="25" t="s">
        <v>731</v>
      </c>
    </row>
    <row r="323" spans="1:14" x14ac:dyDescent="0.25">
      <c r="A323" s="9">
        <v>473</v>
      </c>
      <c r="B323" s="10"/>
      <c r="C323" s="10" t="s">
        <v>644</v>
      </c>
      <c r="D323" s="11" t="s">
        <v>295</v>
      </c>
      <c r="E323" s="11" t="s">
        <v>280</v>
      </c>
      <c r="F323" s="12" t="s">
        <v>73</v>
      </c>
      <c r="G323" s="12" t="s">
        <v>49</v>
      </c>
      <c r="H323" s="25">
        <v>66</v>
      </c>
      <c r="I323" s="25">
        <v>16</v>
      </c>
      <c r="J323" s="25">
        <v>17</v>
      </c>
      <c r="K323" s="25">
        <v>28</v>
      </c>
      <c r="L323" s="25">
        <v>5</v>
      </c>
      <c r="M323" s="22">
        <f>Table1[[#This Row],[FY19 M&amp;IE Rate]]*0.75</f>
        <v>49.5</v>
      </c>
      <c r="N323" s="25" t="s">
        <v>731</v>
      </c>
    </row>
    <row r="324" spans="1:14" x14ac:dyDescent="0.25">
      <c r="A324" s="8">
        <v>165</v>
      </c>
      <c r="B324" s="10"/>
      <c r="C324" s="10" t="s">
        <v>644</v>
      </c>
      <c r="D324" s="11" t="s">
        <v>295</v>
      </c>
      <c r="E324" s="11" t="s">
        <v>280</v>
      </c>
      <c r="F324" s="12" t="s">
        <v>50</v>
      </c>
      <c r="G324" s="12" t="s">
        <v>31</v>
      </c>
      <c r="H324" s="25">
        <v>66</v>
      </c>
      <c r="I324" s="25">
        <v>16</v>
      </c>
      <c r="J324" s="25">
        <v>17</v>
      </c>
      <c r="K324" s="25">
        <v>28</v>
      </c>
      <c r="L324" s="25">
        <v>5</v>
      </c>
      <c r="M324" s="22">
        <f>Table1[[#This Row],[FY19 M&amp;IE Rate]]*0.75</f>
        <v>49.5</v>
      </c>
      <c r="N324" s="25" t="s">
        <v>731</v>
      </c>
    </row>
    <row r="325" spans="1:14" x14ac:dyDescent="0.25">
      <c r="A325" s="9">
        <v>166</v>
      </c>
      <c r="B325" s="10"/>
      <c r="C325" s="10" t="s">
        <v>643</v>
      </c>
      <c r="D325" s="11" t="s">
        <v>257</v>
      </c>
      <c r="E325" s="11" t="s">
        <v>258</v>
      </c>
      <c r="F325" s="12" t="s">
        <v>24</v>
      </c>
      <c r="G325" s="12" t="s">
        <v>39</v>
      </c>
      <c r="H325" s="25">
        <v>61</v>
      </c>
      <c r="I325" s="25">
        <v>14</v>
      </c>
      <c r="J325" s="25">
        <v>16</v>
      </c>
      <c r="K325" s="25">
        <v>26</v>
      </c>
      <c r="L325" s="25">
        <v>5</v>
      </c>
      <c r="M325" s="22">
        <f>Table1[[#This Row],[FY19 M&amp;IE Rate]]*0.75</f>
        <v>45.75</v>
      </c>
      <c r="N325" s="25" t="s">
        <v>730</v>
      </c>
    </row>
    <row r="326" spans="1:14" x14ac:dyDescent="0.25">
      <c r="A326" s="8">
        <v>170</v>
      </c>
      <c r="B326" s="10"/>
      <c r="C326" s="10" t="s">
        <v>643</v>
      </c>
      <c r="D326" s="11" t="s">
        <v>257</v>
      </c>
      <c r="E326" s="11" t="s">
        <v>258</v>
      </c>
      <c r="F326" s="12" t="s">
        <v>40</v>
      </c>
      <c r="G326" s="12" t="s">
        <v>41</v>
      </c>
      <c r="H326" s="25">
        <v>61</v>
      </c>
      <c r="I326" s="25">
        <v>14</v>
      </c>
      <c r="J326" s="25">
        <v>16</v>
      </c>
      <c r="K326" s="25">
        <v>26</v>
      </c>
      <c r="L326" s="25">
        <v>5</v>
      </c>
      <c r="M326" s="22">
        <f>Table1[[#This Row],[FY19 M&amp;IE Rate]]*0.75</f>
        <v>45.75</v>
      </c>
      <c r="N326" s="25" t="s">
        <v>730</v>
      </c>
    </row>
    <row r="327" spans="1:14" x14ac:dyDescent="0.25">
      <c r="A327" s="8">
        <v>170</v>
      </c>
      <c r="B327" s="10"/>
      <c r="C327" s="10" t="s">
        <v>643</v>
      </c>
      <c r="D327" s="11" t="s">
        <v>257</v>
      </c>
      <c r="E327" s="11" t="s">
        <v>258</v>
      </c>
      <c r="F327" s="12" t="s">
        <v>42</v>
      </c>
      <c r="G327" s="12" t="s">
        <v>31</v>
      </c>
      <c r="H327" s="25">
        <v>61</v>
      </c>
      <c r="I327" s="25">
        <v>14</v>
      </c>
      <c r="J327" s="25">
        <v>16</v>
      </c>
      <c r="K327" s="25">
        <v>26</v>
      </c>
      <c r="L327" s="25">
        <v>5</v>
      </c>
      <c r="M327" s="22">
        <f>Table1[[#This Row],[FY19 M&amp;IE Rate]]*0.75</f>
        <v>45.75</v>
      </c>
      <c r="N327" s="25" t="s">
        <v>730</v>
      </c>
    </row>
    <row r="328" spans="1:14" x14ac:dyDescent="0.25">
      <c r="A328" s="8">
        <v>170</v>
      </c>
      <c r="B328" s="10"/>
      <c r="C328" s="10" t="s">
        <v>643</v>
      </c>
      <c r="D328" s="11" t="s">
        <v>259</v>
      </c>
      <c r="E328" s="11" t="s">
        <v>260</v>
      </c>
      <c r="F328" s="12" t="s">
        <v>24</v>
      </c>
      <c r="G328" s="12" t="s">
        <v>70</v>
      </c>
      <c r="H328" s="25">
        <v>71</v>
      </c>
      <c r="I328" s="25">
        <v>17</v>
      </c>
      <c r="J328" s="25">
        <v>18</v>
      </c>
      <c r="K328" s="25">
        <v>31</v>
      </c>
      <c r="L328" s="25">
        <v>5</v>
      </c>
      <c r="M328" s="22">
        <f>Table1[[#This Row],[FY19 M&amp;IE Rate]]*0.75</f>
        <v>53.25</v>
      </c>
      <c r="N328" s="25" t="s">
        <v>733</v>
      </c>
    </row>
    <row r="329" spans="1:14" x14ac:dyDescent="0.25">
      <c r="A329" s="9">
        <v>171</v>
      </c>
      <c r="B329" s="10"/>
      <c r="C329" s="10" t="s">
        <v>643</v>
      </c>
      <c r="D329" s="11" t="s">
        <v>259</v>
      </c>
      <c r="E329" s="11" t="s">
        <v>260</v>
      </c>
      <c r="F329" s="12" t="s">
        <v>71</v>
      </c>
      <c r="G329" s="12" t="s">
        <v>25</v>
      </c>
      <c r="H329" s="25">
        <v>71</v>
      </c>
      <c r="I329" s="25">
        <v>17</v>
      </c>
      <c r="J329" s="25">
        <v>18</v>
      </c>
      <c r="K329" s="25">
        <v>31</v>
      </c>
      <c r="L329" s="25">
        <v>5</v>
      </c>
      <c r="M329" s="22">
        <f>Table1[[#This Row],[FY19 M&amp;IE Rate]]*0.75</f>
        <v>53.25</v>
      </c>
      <c r="N329" s="25" t="s">
        <v>733</v>
      </c>
    </row>
    <row r="330" spans="1:14" x14ac:dyDescent="0.25">
      <c r="A330" s="9">
        <v>171</v>
      </c>
      <c r="B330" s="10"/>
      <c r="C330" s="10" t="s">
        <v>643</v>
      </c>
      <c r="D330" s="11" t="s">
        <v>259</v>
      </c>
      <c r="E330" s="11" t="s">
        <v>260</v>
      </c>
      <c r="F330" s="12" t="s">
        <v>26</v>
      </c>
      <c r="G330" s="12" t="s">
        <v>31</v>
      </c>
      <c r="H330" s="25">
        <v>71</v>
      </c>
      <c r="I330" s="25">
        <v>17</v>
      </c>
      <c r="J330" s="25">
        <v>18</v>
      </c>
      <c r="K330" s="25">
        <v>31</v>
      </c>
      <c r="L330" s="25">
        <v>5</v>
      </c>
      <c r="M330" s="22">
        <f>Table1[[#This Row],[FY19 M&amp;IE Rate]]*0.75</f>
        <v>53.25</v>
      </c>
      <c r="N330" s="25" t="s">
        <v>733</v>
      </c>
    </row>
    <row r="331" spans="1:14" x14ac:dyDescent="0.25">
      <c r="A331" s="9">
        <v>171</v>
      </c>
      <c r="B331" s="10"/>
      <c r="C331" s="10" t="s">
        <v>643</v>
      </c>
      <c r="D331" s="11" t="s">
        <v>261</v>
      </c>
      <c r="E331" s="11" t="s">
        <v>262</v>
      </c>
      <c r="F331" s="12" t="s">
        <v>24</v>
      </c>
      <c r="G331" s="12" t="s">
        <v>39</v>
      </c>
      <c r="H331" s="25">
        <v>61</v>
      </c>
      <c r="I331" s="25">
        <v>14</v>
      </c>
      <c r="J331" s="25">
        <v>16</v>
      </c>
      <c r="K331" s="25">
        <v>26</v>
      </c>
      <c r="L331" s="25">
        <v>5</v>
      </c>
      <c r="M331" s="22">
        <f>Table1[[#This Row],[FY19 M&amp;IE Rate]]*0.75</f>
        <v>45.75</v>
      </c>
      <c r="N331" s="25" t="s">
        <v>730</v>
      </c>
    </row>
    <row r="332" spans="1:14" x14ac:dyDescent="0.25">
      <c r="A332" s="9">
        <v>171</v>
      </c>
      <c r="B332" s="10"/>
      <c r="C332" s="10" t="s">
        <v>643</v>
      </c>
      <c r="D332" s="11" t="s">
        <v>261</v>
      </c>
      <c r="E332" s="11" t="s">
        <v>262</v>
      </c>
      <c r="F332" s="12" t="s">
        <v>40</v>
      </c>
      <c r="G332" s="12" t="s">
        <v>25</v>
      </c>
      <c r="H332" s="25">
        <v>61</v>
      </c>
      <c r="I332" s="25">
        <v>14</v>
      </c>
      <c r="J332" s="25">
        <v>16</v>
      </c>
      <c r="K332" s="25">
        <v>26</v>
      </c>
      <c r="L332" s="25">
        <v>5</v>
      </c>
      <c r="M332" s="22">
        <f>Table1[[#This Row],[FY19 M&amp;IE Rate]]*0.75</f>
        <v>45.75</v>
      </c>
      <c r="N332" s="25" t="s">
        <v>730</v>
      </c>
    </row>
    <row r="333" spans="1:14" x14ac:dyDescent="0.25">
      <c r="A333" s="8">
        <v>172</v>
      </c>
      <c r="B333" s="10"/>
      <c r="C333" s="10" t="s">
        <v>643</v>
      </c>
      <c r="D333" s="11" t="s">
        <v>261</v>
      </c>
      <c r="E333" s="11" t="s">
        <v>262</v>
      </c>
      <c r="F333" s="12" t="s">
        <v>26</v>
      </c>
      <c r="G333" s="12" t="s">
        <v>31</v>
      </c>
      <c r="H333" s="25">
        <v>61</v>
      </c>
      <c r="I333" s="25">
        <v>14</v>
      </c>
      <c r="J333" s="25">
        <v>16</v>
      </c>
      <c r="K333" s="25">
        <v>26</v>
      </c>
      <c r="L333" s="25">
        <v>5</v>
      </c>
      <c r="M333" s="22">
        <f>Table1[[#This Row],[FY19 M&amp;IE Rate]]*0.75</f>
        <v>45.75</v>
      </c>
      <c r="N333" s="25" t="s">
        <v>730</v>
      </c>
    </row>
    <row r="334" spans="1:14" x14ac:dyDescent="0.25">
      <c r="A334" s="8">
        <v>172</v>
      </c>
      <c r="B334" s="10"/>
      <c r="C334" s="10" t="s">
        <v>643</v>
      </c>
      <c r="D334" s="11" t="s">
        <v>263</v>
      </c>
      <c r="E334" s="11" t="s">
        <v>264</v>
      </c>
      <c r="F334" s="12" t="s">
        <v>24</v>
      </c>
      <c r="G334" s="12" t="s">
        <v>41</v>
      </c>
      <c r="H334" s="25">
        <v>71</v>
      </c>
      <c r="I334" s="25">
        <v>17</v>
      </c>
      <c r="J334" s="25">
        <v>18</v>
      </c>
      <c r="K334" s="25">
        <v>31</v>
      </c>
      <c r="L334" s="25">
        <v>5</v>
      </c>
      <c r="M334" s="22">
        <f>Table1[[#This Row],[FY19 M&amp;IE Rate]]*0.75</f>
        <v>53.25</v>
      </c>
      <c r="N334" s="25" t="s">
        <v>733</v>
      </c>
    </row>
    <row r="335" spans="1:14" x14ac:dyDescent="0.25">
      <c r="A335" s="8">
        <v>172</v>
      </c>
      <c r="B335" s="10"/>
      <c r="C335" s="10" t="s">
        <v>643</v>
      </c>
      <c r="D335" s="11" t="s">
        <v>263</v>
      </c>
      <c r="E335" s="11" t="s">
        <v>264</v>
      </c>
      <c r="F335" s="12" t="s">
        <v>42</v>
      </c>
      <c r="G335" s="12" t="s">
        <v>72</v>
      </c>
      <c r="H335" s="25">
        <v>71</v>
      </c>
      <c r="I335" s="25">
        <v>17</v>
      </c>
      <c r="J335" s="25">
        <v>18</v>
      </c>
      <c r="K335" s="25">
        <v>31</v>
      </c>
      <c r="L335" s="25">
        <v>5</v>
      </c>
      <c r="M335" s="22">
        <f>Table1[[#This Row],[FY19 M&amp;IE Rate]]*0.75</f>
        <v>53.25</v>
      </c>
      <c r="N335" s="25" t="s">
        <v>733</v>
      </c>
    </row>
    <row r="336" spans="1:14" x14ac:dyDescent="0.25">
      <c r="A336" s="8">
        <v>172</v>
      </c>
      <c r="B336" s="10"/>
      <c r="C336" s="10" t="s">
        <v>643</v>
      </c>
      <c r="D336" s="11" t="s">
        <v>263</v>
      </c>
      <c r="E336" s="11" t="s">
        <v>264</v>
      </c>
      <c r="F336" s="12" t="s">
        <v>73</v>
      </c>
      <c r="G336" s="12" t="s">
        <v>49</v>
      </c>
      <c r="H336" s="25">
        <v>71</v>
      </c>
      <c r="I336" s="25">
        <v>17</v>
      </c>
      <c r="J336" s="25">
        <v>18</v>
      </c>
      <c r="K336" s="25">
        <v>31</v>
      </c>
      <c r="L336" s="25">
        <v>5</v>
      </c>
      <c r="M336" s="22">
        <f>Table1[[#This Row],[FY19 M&amp;IE Rate]]*0.75</f>
        <v>53.25</v>
      </c>
      <c r="N336" s="25" t="s">
        <v>733</v>
      </c>
    </row>
    <row r="337" spans="1:14" x14ac:dyDescent="0.25">
      <c r="A337" s="9">
        <v>173</v>
      </c>
      <c r="B337" s="10"/>
      <c r="C337" s="10" t="s">
        <v>643</v>
      </c>
      <c r="D337" s="11" t="s">
        <v>263</v>
      </c>
      <c r="E337" s="11" t="s">
        <v>264</v>
      </c>
      <c r="F337" s="12" t="s">
        <v>50</v>
      </c>
      <c r="G337" s="12" t="s">
        <v>31</v>
      </c>
      <c r="H337" s="25">
        <v>71</v>
      </c>
      <c r="I337" s="25">
        <v>17</v>
      </c>
      <c r="J337" s="25">
        <v>18</v>
      </c>
      <c r="K337" s="25">
        <v>31</v>
      </c>
      <c r="L337" s="25">
        <v>5</v>
      </c>
      <c r="M337" s="22">
        <f>Table1[[#This Row],[FY19 M&amp;IE Rate]]*0.75</f>
        <v>53.25</v>
      </c>
      <c r="N337" s="25" t="s">
        <v>733</v>
      </c>
    </row>
    <row r="338" spans="1:14" x14ac:dyDescent="0.25">
      <c r="A338" s="9">
        <v>173</v>
      </c>
      <c r="B338" s="10"/>
      <c r="C338" s="10" t="s">
        <v>643</v>
      </c>
      <c r="D338" s="11" t="s">
        <v>265</v>
      </c>
      <c r="E338" s="11" t="s">
        <v>266</v>
      </c>
      <c r="F338" s="12" t="s">
        <v>24</v>
      </c>
      <c r="G338" s="12" t="s">
        <v>72</v>
      </c>
      <c r="H338" s="25">
        <v>71</v>
      </c>
      <c r="I338" s="25">
        <v>17</v>
      </c>
      <c r="J338" s="25">
        <v>18</v>
      </c>
      <c r="K338" s="25">
        <v>31</v>
      </c>
      <c r="L338" s="25">
        <v>5</v>
      </c>
      <c r="M338" s="22">
        <f>Table1[[#This Row],[FY19 M&amp;IE Rate]]*0.75</f>
        <v>53.25</v>
      </c>
      <c r="N338" s="25" t="s">
        <v>733</v>
      </c>
    </row>
    <row r="339" spans="1:14" x14ac:dyDescent="0.25">
      <c r="A339" s="9">
        <v>173</v>
      </c>
      <c r="B339" s="10"/>
      <c r="C339" s="10" t="s">
        <v>643</v>
      </c>
      <c r="D339" s="11" t="s">
        <v>265</v>
      </c>
      <c r="E339" s="11" t="s">
        <v>266</v>
      </c>
      <c r="F339" s="12" t="s">
        <v>73</v>
      </c>
      <c r="G339" s="12" t="s">
        <v>49</v>
      </c>
      <c r="H339" s="25">
        <v>71</v>
      </c>
      <c r="I339" s="25">
        <v>17</v>
      </c>
      <c r="J339" s="25">
        <v>18</v>
      </c>
      <c r="K339" s="25">
        <v>31</v>
      </c>
      <c r="L339" s="25">
        <v>5</v>
      </c>
      <c r="M339" s="22">
        <f>Table1[[#This Row],[FY19 M&amp;IE Rate]]*0.75</f>
        <v>53.25</v>
      </c>
      <c r="N339" s="25" t="s">
        <v>733</v>
      </c>
    </row>
    <row r="340" spans="1:14" x14ac:dyDescent="0.25">
      <c r="A340" s="9">
        <v>173</v>
      </c>
      <c r="B340" s="10"/>
      <c r="C340" s="10" t="s">
        <v>643</v>
      </c>
      <c r="D340" s="11" t="s">
        <v>265</v>
      </c>
      <c r="E340" s="11" t="s">
        <v>266</v>
      </c>
      <c r="F340" s="12" t="s">
        <v>50</v>
      </c>
      <c r="G340" s="12" t="s">
        <v>31</v>
      </c>
      <c r="H340" s="25">
        <v>71</v>
      </c>
      <c r="I340" s="25">
        <v>17</v>
      </c>
      <c r="J340" s="25">
        <v>18</v>
      </c>
      <c r="K340" s="25">
        <v>31</v>
      </c>
      <c r="L340" s="25">
        <v>5</v>
      </c>
      <c r="M340" s="22">
        <f>Table1[[#This Row],[FY19 M&amp;IE Rate]]*0.75</f>
        <v>53.25</v>
      </c>
      <c r="N340" s="25" t="s">
        <v>733</v>
      </c>
    </row>
    <row r="341" spans="1:14" x14ac:dyDescent="0.25">
      <c r="A341" s="8">
        <v>175</v>
      </c>
      <c r="B341" s="10"/>
      <c r="C341" s="10" t="s">
        <v>643</v>
      </c>
      <c r="D341" s="11" t="s">
        <v>267</v>
      </c>
      <c r="E341" s="11" t="s">
        <v>268</v>
      </c>
      <c r="F341" s="12" t="s">
        <v>24</v>
      </c>
      <c r="G341" s="12" t="s">
        <v>27</v>
      </c>
      <c r="H341" s="25">
        <v>76</v>
      </c>
      <c r="I341" s="25">
        <v>18</v>
      </c>
      <c r="J341" s="25">
        <v>19</v>
      </c>
      <c r="K341" s="25">
        <v>34</v>
      </c>
      <c r="L341" s="25">
        <v>5</v>
      </c>
      <c r="M341" s="22">
        <f>Table1[[#This Row],[FY19 M&amp;IE Rate]]*0.75</f>
        <v>57</v>
      </c>
      <c r="N341" s="25" t="s">
        <v>732</v>
      </c>
    </row>
    <row r="342" spans="1:14" x14ac:dyDescent="0.25">
      <c r="A342" s="9">
        <v>176</v>
      </c>
      <c r="B342" s="10"/>
      <c r="C342" s="10" t="s">
        <v>643</v>
      </c>
      <c r="D342" s="11" t="s">
        <v>267</v>
      </c>
      <c r="E342" s="11" t="s">
        <v>268</v>
      </c>
      <c r="F342" s="12" t="s">
        <v>28</v>
      </c>
      <c r="G342" s="12" t="s">
        <v>31</v>
      </c>
      <c r="H342" s="25">
        <v>76</v>
      </c>
      <c r="I342" s="25">
        <v>18</v>
      </c>
      <c r="J342" s="25">
        <v>19</v>
      </c>
      <c r="K342" s="25">
        <v>34</v>
      </c>
      <c r="L342" s="25">
        <v>5</v>
      </c>
      <c r="M342" s="22">
        <f>Table1[[#This Row],[FY19 M&amp;IE Rate]]*0.75</f>
        <v>57</v>
      </c>
      <c r="N342" s="25" t="s">
        <v>732</v>
      </c>
    </row>
    <row r="343" spans="1:14" x14ac:dyDescent="0.25">
      <c r="A343" s="9">
        <v>176</v>
      </c>
      <c r="B343" s="10"/>
      <c r="C343" s="10" t="s">
        <v>643</v>
      </c>
      <c r="D343" s="11" t="s">
        <v>269</v>
      </c>
      <c r="E343" s="11" t="s">
        <v>269</v>
      </c>
      <c r="F343" s="12" t="s">
        <v>24</v>
      </c>
      <c r="G343" s="12" t="s">
        <v>27</v>
      </c>
      <c r="H343" s="25">
        <v>76</v>
      </c>
      <c r="I343" s="25">
        <v>18</v>
      </c>
      <c r="J343" s="25">
        <v>19</v>
      </c>
      <c r="K343" s="25">
        <v>34</v>
      </c>
      <c r="L343" s="25">
        <v>5</v>
      </c>
      <c r="M343" s="22">
        <f>Table1[[#This Row],[FY19 M&amp;IE Rate]]*0.75</f>
        <v>57</v>
      </c>
      <c r="N343" s="25" t="s">
        <v>732</v>
      </c>
    </row>
    <row r="344" spans="1:14" x14ac:dyDescent="0.25">
      <c r="A344" s="9">
        <v>176</v>
      </c>
      <c r="B344" s="10"/>
      <c r="C344" s="10" t="s">
        <v>643</v>
      </c>
      <c r="D344" s="11" t="s">
        <v>269</v>
      </c>
      <c r="E344" s="11" t="s">
        <v>269</v>
      </c>
      <c r="F344" s="12" t="s">
        <v>28</v>
      </c>
      <c r="G344" s="12" t="s">
        <v>31</v>
      </c>
      <c r="H344" s="25">
        <v>76</v>
      </c>
      <c r="I344" s="25">
        <v>18</v>
      </c>
      <c r="J344" s="25">
        <v>19</v>
      </c>
      <c r="K344" s="25">
        <v>34</v>
      </c>
      <c r="L344" s="25">
        <v>5</v>
      </c>
      <c r="M344" s="22">
        <f>Table1[[#This Row],[FY19 M&amp;IE Rate]]*0.75</f>
        <v>57</v>
      </c>
      <c r="N344" s="25" t="s">
        <v>732</v>
      </c>
    </row>
    <row r="345" spans="1:14" x14ac:dyDescent="0.25">
      <c r="A345" s="8">
        <v>178</v>
      </c>
      <c r="B345" s="10"/>
      <c r="C345" s="10" t="s">
        <v>643</v>
      </c>
      <c r="D345" s="11" t="s">
        <v>270</v>
      </c>
      <c r="E345" s="11" t="s">
        <v>271</v>
      </c>
      <c r="F345" s="12" t="s">
        <v>21</v>
      </c>
      <c r="G345" s="12" t="s">
        <v>21</v>
      </c>
      <c r="H345" s="25">
        <v>71</v>
      </c>
      <c r="I345" s="25">
        <v>17</v>
      </c>
      <c r="J345" s="25">
        <v>18</v>
      </c>
      <c r="K345" s="25">
        <v>31</v>
      </c>
      <c r="L345" s="25">
        <v>5</v>
      </c>
      <c r="M345" s="22">
        <f>Table1[[#This Row],[FY19 M&amp;IE Rate]]*0.75</f>
        <v>53.25</v>
      </c>
      <c r="N345" s="25" t="s">
        <v>733</v>
      </c>
    </row>
    <row r="346" spans="1:14" x14ac:dyDescent="0.25">
      <c r="A346" s="9">
        <v>179</v>
      </c>
      <c r="B346" s="10" t="s">
        <v>643</v>
      </c>
      <c r="C346" s="10" t="s">
        <v>643</v>
      </c>
      <c r="D346" s="11" t="s">
        <v>613</v>
      </c>
      <c r="E346" s="11"/>
      <c r="F346" s="12"/>
      <c r="G346" s="12"/>
      <c r="H346" s="25">
        <v>55</v>
      </c>
      <c r="I346" s="25">
        <v>13</v>
      </c>
      <c r="J346" s="25">
        <v>14</v>
      </c>
      <c r="K346" s="25">
        <v>23</v>
      </c>
      <c r="L346" s="25">
        <v>5</v>
      </c>
      <c r="M346" s="22">
        <f>Table1[[#This Row],[FY19 M&amp;IE Rate]]*0.75</f>
        <v>41.25</v>
      </c>
      <c r="N346" s="25" t="s">
        <v>626</v>
      </c>
    </row>
    <row r="347" spans="1:14" x14ac:dyDescent="0.25">
      <c r="A347" s="8">
        <v>183</v>
      </c>
      <c r="B347" s="10"/>
      <c r="C347" s="10" t="s">
        <v>643</v>
      </c>
      <c r="D347" s="11" t="s">
        <v>272</v>
      </c>
      <c r="E347" s="11" t="s">
        <v>273</v>
      </c>
      <c r="F347" s="12" t="s">
        <v>24</v>
      </c>
      <c r="G347" s="12" t="s">
        <v>27</v>
      </c>
      <c r="H347" s="25">
        <v>71</v>
      </c>
      <c r="I347" s="25">
        <v>17</v>
      </c>
      <c r="J347" s="25">
        <v>18</v>
      </c>
      <c r="K347" s="25">
        <v>31</v>
      </c>
      <c r="L347" s="25">
        <v>5</v>
      </c>
      <c r="M347" s="22">
        <f>Table1[[#This Row],[FY19 M&amp;IE Rate]]*0.75</f>
        <v>53.25</v>
      </c>
      <c r="N347" s="25" t="s">
        <v>733</v>
      </c>
    </row>
    <row r="348" spans="1:14" x14ac:dyDescent="0.25">
      <c r="A348" s="9">
        <v>184</v>
      </c>
      <c r="B348" s="10"/>
      <c r="C348" s="10" t="s">
        <v>643</v>
      </c>
      <c r="D348" s="11" t="s">
        <v>272</v>
      </c>
      <c r="E348" s="11" t="s">
        <v>273</v>
      </c>
      <c r="F348" s="12" t="s">
        <v>28</v>
      </c>
      <c r="G348" s="12" t="s">
        <v>49</v>
      </c>
      <c r="H348" s="25">
        <v>71</v>
      </c>
      <c r="I348" s="25">
        <v>17</v>
      </c>
      <c r="J348" s="25">
        <v>18</v>
      </c>
      <c r="K348" s="25">
        <v>31</v>
      </c>
      <c r="L348" s="25">
        <v>5</v>
      </c>
      <c r="M348" s="22">
        <f>Table1[[#This Row],[FY19 M&amp;IE Rate]]*0.75</f>
        <v>53.25</v>
      </c>
      <c r="N348" s="25" t="s">
        <v>733</v>
      </c>
    </row>
    <row r="349" spans="1:14" x14ac:dyDescent="0.25">
      <c r="A349" s="9">
        <v>184</v>
      </c>
      <c r="B349" s="10"/>
      <c r="C349" s="10" t="s">
        <v>643</v>
      </c>
      <c r="D349" s="11" t="s">
        <v>272</v>
      </c>
      <c r="E349" s="11" t="s">
        <v>273</v>
      </c>
      <c r="F349" s="12" t="s">
        <v>50</v>
      </c>
      <c r="G349" s="12" t="s">
        <v>31</v>
      </c>
      <c r="H349" s="25">
        <v>71</v>
      </c>
      <c r="I349" s="25">
        <v>17</v>
      </c>
      <c r="J349" s="25">
        <v>18</v>
      </c>
      <c r="K349" s="25">
        <v>31</v>
      </c>
      <c r="L349" s="25">
        <v>5</v>
      </c>
      <c r="M349" s="22">
        <f>Table1[[#This Row],[FY19 M&amp;IE Rate]]*0.75</f>
        <v>53.25</v>
      </c>
      <c r="N349" s="25" t="s">
        <v>733</v>
      </c>
    </row>
    <row r="350" spans="1:14" x14ac:dyDescent="0.25">
      <c r="A350" s="9">
        <v>184</v>
      </c>
      <c r="B350" s="10"/>
      <c r="C350" s="10" t="s">
        <v>643</v>
      </c>
      <c r="D350" s="11" t="s">
        <v>274</v>
      </c>
      <c r="E350" s="11" t="s">
        <v>275</v>
      </c>
      <c r="F350" s="12" t="s">
        <v>21</v>
      </c>
      <c r="G350" s="12" t="s">
        <v>21</v>
      </c>
      <c r="H350" s="25">
        <v>61</v>
      </c>
      <c r="I350" s="25">
        <v>14</v>
      </c>
      <c r="J350" s="25">
        <v>16</v>
      </c>
      <c r="K350" s="25">
        <v>26</v>
      </c>
      <c r="L350" s="25">
        <v>5</v>
      </c>
      <c r="M350" s="22">
        <f>Table1[[#This Row],[FY19 M&amp;IE Rate]]*0.75</f>
        <v>45.75</v>
      </c>
      <c r="N350" s="25" t="s">
        <v>730</v>
      </c>
    </row>
    <row r="351" spans="1:14" x14ac:dyDescent="0.25">
      <c r="A351" s="8">
        <v>185</v>
      </c>
      <c r="B351" s="10"/>
      <c r="C351" s="10" t="s">
        <v>643</v>
      </c>
      <c r="D351" s="11" t="s">
        <v>276</v>
      </c>
      <c r="E351" s="11" t="s">
        <v>277</v>
      </c>
      <c r="F351" s="12" t="s">
        <v>24</v>
      </c>
      <c r="G351" s="12" t="s">
        <v>39</v>
      </c>
      <c r="H351" s="25">
        <v>66</v>
      </c>
      <c r="I351" s="25">
        <v>16</v>
      </c>
      <c r="J351" s="25">
        <v>17</v>
      </c>
      <c r="K351" s="25">
        <v>28</v>
      </c>
      <c r="L351" s="25">
        <v>5</v>
      </c>
      <c r="M351" s="22">
        <f>Table1[[#This Row],[FY19 M&amp;IE Rate]]*0.75</f>
        <v>49.5</v>
      </c>
      <c r="N351" s="25" t="s">
        <v>731</v>
      </c>
    </row>
    <row r="352" spans="1:14" x14ac:dyDescent="0.25">
      <c r="A352" s="9">
        <v>187</v>
      </c>
      <c r="B352" s="10"/>
      <c r="C352" s="10" t="s">
        <v>643</v>
      </c>
      <c r="D352" s="11" t="s">
        <v>276</v>
      </c>
      <c r="E352" s="11" t="s">
        <v>277</v>
      </c>
      <c r="F352" s="12" t="s">
        <v>40</v>
      </c>
      <c r="G352" s="12" t="s">
        <v>41</v>
      </c>
      <c r="H352" s="25">
        <v>66</v>
      </c>
      <c r="I352" s="25">
        <v>16</v>
      </c>
      <c r="J352" s="25">
        <v>17</v>
      </c>
      <c r="K352" s="25">
        <v>28</v>
      </c>
      <c r="L352" s="25">
        <v>5</v>
      </c>
      <c r="M352" s="22">
        <f>Table1[[#This Row],[FY19 M&amp;IE Rate]]*0.75</f>
        <v>49.5</v>
      </c>
      <c r="N352" s="25" t="s">
        <v>731</v>
      </c>
    </row>
    <row r="353" spans="1:14" x14ac:dyDescent="0.25">
      <c r="A353" s="9">
        <v>187</v>
      </c>
      <c r="B353" s="10"/>
      <c r="C353" s="10" t="s">
        <v>643</v>
      </c>
      <c r="D353" s="11" t="s">
        <v>276</v>
      </c>
      <c r="E353" s="11" t="s">
        <v>277</v>
      </c>
      <c r="F353" s="12" t="s">
        <v>42</v>
      </c>
      <c r="G353" s="12" t="s">
        <v>31</v>
      </c>
      <c r="H353" s="25">
        <v>66</v>
      </c>
      <c r="I353" s="25">
        <v>16</v>
      </c>
      <c r="J353" s="25">
        <v>17</v>
      </c>
      <c r="K353" s="25">
        <v>28</v>
      </c>
      <c r="L353" s="25">
        <v>5</v>
      </c>
      <c r="M353" s="22">
        <f>Table1[[#This Row],[FY19 M&amp;IE Rate]]*0.75</f>
        <v>49.5</v>
      </c>
      <c r="N353" s="25" t="s">
        <v>731</v>
      </c>
    </row>
    <row r="354" spans="1:14" x14ac:dyDescent="0.25">
      <c r="A354" s="9">
        <v>187</v>
      </c>
      <c r="B354" s="10"/>
      <c r="C354" s="10" t="s">
        <v>643</v>
      </c>
      <c r="D354" s="11" t="s">
        <v>278</v>
      </c>
      <c r="E354" s="11" t="s">
        <v>279</v>
      </c>
      <c r="F354" s="12" t="s">
        <v>21</v>
      </c>
      <c r="G354" s="12" t="s">
        <v>21</v>
      </c>
      <c r="H354" s="25">
        <v>56</v>
      </c>
      <c r="I354" s="25">
        <v>13</v>
      </c>
      <c r="J354" s="25">
        <v>15</v>
      </c>
      <c r="K354" s="25">
        <v>23</v>
      </c>
      <c r="L354" s="25">
        <v>5</v>
      </c>
      <c r="M354" s="22">
        <f>Table1[[#This Row],[FY19 M&amp;IE Rate]]*0.75</f>
        <v>42</v>
      </c>
      <c r="N354" s="25" t="s">
        <v>735</v>
      </c>
    </row>
    <row r="355" spans="1:14" x14ac:dyDescent="0.25">
      <c r="A355" s="8">
        <v>188</v>
      </c>
      <c r="B355" s="10"/>
      <c r="C355" s="10" t="s">
        <v>643</v>
      </c>
      <c r="D355" s="11" t="s">
        <v>280</v>
      </c>
      <c r="E355" s="11" t="s">
        <v>280</v>
      </c>
      <c r="F355" s="12" t="s">
        <v>21</v>
      </c>
      <c r="G355" s="12" t="s">
        <v>21</v>
      </c>
      <c r="H355" s="25">
        <v>61</v>
      </c>
      <c r="I355" s="25">
        <v>14</v>
      </c>
      <c r="J355" s="25">
        <v>16</v>
      </c>
      <c r="K355" s="25">
        <v>26</v>
      </c>
      <c r="L355" s="25">
        <v>5</v>
      </c>
      <c r="M355" s="22">
        <f>Table1[[#This Row],[FY19 M&amp;IE Rate]]*0.75</f>
        <v>45.75</v>
      </c>
      <c r="N355" s="25" t="s">
        <v>730</v>
      </c>
    </row>
    <row r="356" spans="1:14" x14ac:dyDescent="0.25">
      <c r="A356" s="9">
        <v>190</v>
      </c>
      <c r="B356" s="10"/>
      <c r="C356" s="10" t="s">
        <v>646</v>
      </c>
      <c r="D356" s="11" t="s">
        <v>302</v>
      </c>
      <c r="E356" s="11" t="s">
        <v>303</v>
      </c>
      <c r="F356" s="12" t="s">
        <v>21</v>
      </c>
      <c r="G356" s="12" t="s">
        <v>21</v>
      </c>
      <c r="H356" s="25">
        <v>61</v>
      </c>
      <c r="I356" s="25">
        <v>14</v>
      </c>
      <c r="J356" s="25">
        <v>16</v>
      </c>
      <c r="K356" s="25">
        <v>26</v>
      </c>
      <c r="L356" s="25">
        <v>5</v>
      </c>
      <c r="M356" s="22">
        <f>Table1[[#This Row],[FY19 M&amp;IE Rate]]*0.75</f>
        <v>45.75</v>
      </c>
      <c r="N356" s="25" t="s">
        <v>730</v>
      </c>
    </row>
    <row r="357" spans="1:14" ht="26.4" x14ac:dyDescent="0.25">
      <c r="A357" s="9">
        <v>190</v>
      </c>
      <c r="B357" s="10"/>
      <c r="C357" s="10" t="s">
        <v>646</v>
      </c>
      <c r="D357" s="11" t="s">
        <v>304</v>
      </c>
      <c r="E357" s="11" t="s">
        <v>305</v>
      </c>
      <c r="F357" s="12" t="s">
        <v>24</v>
      </c>
      <c r="G357" s="12" t="s">
        <v>72</v>
      </c>
      <c r="H357" s="25">
        <v>61</v>
      </c>
      <c r="I357" s="25">
        <v>14</v>
      </c>
      <c r="J357" s="25">
        <v>16</v>
      </c>
      <c r="K357" s="25">
        <v>26</v>
      </c>
      <c r="L357" s="25">
        <v>5</v>
      </c>
      <c r="M357" s="22">
        <f>Table1[[#This Row],[FY19 M&amp;IE Rate]]*0.75</f>
        <v>45.75</v>
      </c>
      <c r="N357" s="25" t="s">
        <v>730</v>
      </c>
    </row>
    <row r="358" spans="1:14" ht="26.4" x14ac:dyDescent="0.25">
      <c r="A358" s="9">
        <v>190</v>
      </c>
      <c r="B358" s="10"/>
      <c r="C358" s="10" t="s">
        <v>646</v>
      </c>
      <c r="D358" s="11" t="s">
        <v>304</v>
      </c>
      <c r="E358" s="11" t="s">
        <v>305</v>
      </c>
      <c r="F358" s="12" t="s">
        <v>73</v>
      </c>
      <c r="G358" s="12" t="s">
        <v>49</v>
      </c>
      <c r="H358" s="25">
        <v>61</v>
      </c>
      <c r="I358" s="25">
        <v>14</v>
      </c>
      <c r="J358" s="25">
        <v>16</v>
      </c>
      <c r="K358" s="25">
        <v>26</v>
      </c>
      <c r="L358" s="25">
        <v>5</v>
      </c>
      <c r="M358" s="22">
        <f>Table1[[#This Row],[FY19 M&amp;IE Rate]]*0.75</f>
        <v>45.75</v>
      </c>
      <c r="N358" s="25" t="s">
        <v>730</v>
      </c>
    </row>
    <row r="359" spans="1:14" ht="26.4" x14ac:dyDescent="0.25">
      <c r="A359" s="8">
        <v>192</v>
      </c>
      <c r="B359" s="10"/>
      <c r="C359" s="10" t="s">
        <v>646</v>
      </c>
      <c r="D359" s="11" t="s">
        <v>304</v>
      </c>
      <c r="E359" s="11" t="s">
        <v>305</v>
      </c>
      <c r="F359" s="12" t="s">
        <v>50</v>
      </c>
      <c r="G359" s="12" t="s">
        <v>31</v>
      </c>
      <c r="H359" s="25">
        <v>61</v>
      </c>
      <c r="I359" s="25">
        <v>14</v>
      </c>
      <c r="J359" s="25">
        <v>16</v>
      </c>
      <c r="K359" s="25">
        <v>26</v>
      </c>
      <c r="L359" s="25">
        <v>5</v>
      </c>
      <c r="M359" s="22">
        <f>Table1[[#This Row],[FY19 M&amp;IE Rate]]*0.75</f>
        <v>45.75</v>
      </c>
      <c r="N359" s="25" t="s">
        <v>730</v>
      </c>
    </row>
    <row r="360" spans="1:14" x14ac:dyDescent="0.25">
      <c r="A360" s="8">
        <v>192</v>
      </c>
      <c r="B360" s="10"/>
      <c r="C360" s="10" t="s">
        <v>646</v>
      </c>
      <c r="D360" s="11" t="s">
        <v>306</v>
      </c>
      <c r="E360" s="11" t="s">
        <v>307</v>
      </c>
      <c r="F360" s="12" t="s">
        <v>21</v>
      </c>
      <c r="G360" s="12" t="s">
        <v>21</v>
      </c>
      <c r="H360" s="25">
        <v>56</v>
      </c>
      <c r="I360" s="25">
        <v>13</v>
      </c>
      <c r="J360" s="25">
        <v>15</v>
      </c>
      <c r="K360" s="25">
        <v>23</v>
      </c>
      <c r="L360" s="25">
        <v>5</v>
      </c>
      <c r="M360" s="22">
        <f>Table1[[#This Row],[FY19 M&amp;IE Rate]]*0.75</f>
        <v>42</v>
      </c>
      <c r="N360" s="25" t="s">
        <v>735</v>
      </c>
    </row>
    <row r="361" spans="1:14" x14ac:dyDescent="0.25">
      <c r="A361" s="8">
        <v>192</v>
      </c>
      <c r="B361" s="10"/>
      <c r="C361" s="10" t="s">
        <v>646</v>
      </c>
      <c r="D361" s="11" t="s">
        <v>308</v>
      </c>
      <c r="E361" s="11" t="s">
        <v>309</v>
      </c>
      <c r="F361" s="12" t="s">
        <v>21</v>
      </c>
      <c r="G361" s="12" t="s">
        <v>21</v>
      </c>
      <c r="H361" s="25">
        <v>56</v>
      </c>
      <c r="I361" s="25">
        <v>13</v>
      </c>
      <c r="J361" s="25">
        <v>15</v>
      </c>
      <c r="K361" s="25">
        <v>23</v>
      </c>
      <c r="L361" s="25">
        <v>5</v>
      </c>
      <c r="M361" s="22">
        <f>Table1[[#This Row],[FY19 M&amp;IE Rate]]*0.75</f>
        <v>42</v>
      </c>
      <c r="N361" s="25" t="s">
        <v>735</v>
      </c>
    </row>
    <row r="362" spans="1:14" x14ac:dyDescent="0.25">
      <c r="A362" s="9">
        <v>193</v>
      </c>
      <c r="B362" s="10"/>
      <c r="C362" s="10" t="s">
        <v>646</v>
      </c>
      <c r="D362" s="11" t="s">
        <v>310</v>
      </c>
      <c r="E362" s="11" t="s">
        <v>153</v>
      </c>
      <c r="F362" s="12" t="s">
        <v>21</v>
      </c>
      <c r="G362" s="12" t="s">
        <v>21</v>
      </c>
      <c r="H362" s="25">
        <v>61</v>
      </c>
      <c r="I362" s="25">
        <v>14</v>
      </c>
      <c r="J362" s="25">
        <v>16</v>
      </c>
      <c r="K362" s="25">
        <v>26</v>
      </c>
      <c r="L362" s="25">
        <v>5</v>
      </c>
      <c r="M362" s="22">
        <f>Table1[[#This Row],[FY19 M&amp;IE Rate]]*0.75</f>
        <v>45.75</v>
      </c>
      <c r="N362" s="25" t="s">
        <v>730</v>
      </c>
    </row>
    <row r="363" spans="1:14" x14ac:dyDescent="0.25">
      <c r="A363" s="8">
        <v>195</v>
      </c>
      <c r="B363" s="10"/>
      <c r="C363" s="10" t="s">
        <v>646</v>
      </c>
      <c r="D363" s="11" t="s">
        <v>311</v>
      </c>
      <c r="E363" s="11" t="s">
        <v>312</v>
      </c>
      <c r="F363" s="12" t="s">
        <v>24</v>
      </c>
      <c r="G363" s="12" t="s">
        <v>41</v>
      </c>
      <c r="H363" s="25">
        <v>56</v>
      </c>
      <c r="I363" s="25">
        <v>13</v>
      </c>
      <c r="J363" s="25">
        <v>15</v>
      </c>
      <c r="K363" s="25">
        <v>23</v>
      </c>
      <c r="L363" s="25">
        <v>5</v>
      </c>
      <c r="M363" s="22">
        <f>Table1[[#This Row],[FY19 M&amp;IE Rate]]*0.75</f>
        <v>42</v>
      </c>
      <c r="N363" s="25" t="s">
        <v>735</v>
      </c>
    </row>
    <row r="364" spans="1:14" x14ac:dyDescent="0.25">
      <c r="A364" s="8">
        <v>195</v>
      </c>
      <c r="B364" s="10"/>
      <c r="C364" s="10" t="s">
        <v>646</v>
      </c>
      <c r="D364" s="11" t="s">
        <v>311</v>
      </c>
      <c r="E364" s="11" t="s">
        <v>312</v>
      </c>
      <c r="F364" s="12" t="s">
        <v>42</v>
      </c>
      <c r="G364" s="12" t="s">
        <v>49</v>
      </c>
      <c r="H364" s="25">
        <v>56</v>
      </c>
      <c r="I364" s="25">
        <v>13</v>
      </c>
      <c r="J364" s="25">
        <v>15</v>
      </c>
      <c r="K364" s="25">
        <v>23</v>
      </c>
      <c r="L364" s="25">
        <v>5</v>
      </c>
      <c r="M364" s="22">
        <f>Table1[[#This Row],[FY19 M&amp;IE Rate]]*0.75</f>
        <v>42</v>
      </c>
      <c r="N364" s="25" t="s">
        <v>735</v>
      </c>
    </row>
    <row r="365" spans="1:14" x14ac:dyDescent="0.25">
      <c r="A365" s="8">
        <v>195</v>
      </c>
      <c r="B365" s="10"/>
      <c r="C365" s="10" t="s">
        <v>646</v>
      </c>
      <c r="D365" s="11" t="s">
        <v>311</v>
      </c>
      <c r="E365" s="11" t="s">
        <v>312</v>
      </c>
      <c r="F365" s="12" t="s">
        <v>50</v>
      </c>
      <c r="G365" s="12" t="s">
        <v>31</v>
      </c>
      <c r="H365" s="25">
        <v>56</v>
      </c>
      <c r="I365" s="25">
        <v>13</v>
      </c>
      <c r="J365" s="25">
        <v>15</v>
      </c>
      <c r="K365" s="25">
        <v>23</v>
      </c>
      <c r="L365" s="25">
        <v>5</v>
      </c>
      <c r="M365" s="22">
        <f>Table1[[#This Row],[FY19 M&amp;IE Rate]]*0.75</f>
        <v>42</v>
      </c>
      <c r="N365" s="25" t="s">
        <v>735</v>
      </c>
    </row>
    <row r="366" spans="1:14" x14ac:dyDescent="0.25">
      <c r="A366" s="9">
        <v>196</v>
      </c>
      <c r="B366" s="10"/>
      <c r="C366" s="10" t="s">
        <v>646</v>
      </c>
      <c r="D366" s="11" t="s">
        <v>313</v>
      </c>
      <c r="E366" s="11" t="s">
        <v>314</v>
      </c>
      <c r="F366" s="12" t="s">
        <v>21</v>
      </c>
      <c r="G366" s="12" t="s">
        <v>21</v>
      </c>
      <c r="H366" s="25">
        <v>56</v>
      </c>
      <c r="I366" s="25">
        <v>13</v>
      </c>
      <c r="J366" s="25">
        <v>15</v>
      </c>
      <c r="K366" s="25">
        <v>23</v>
      </c>
      <c r="L366" s="25">
        <v>5</v>
      </c>
      <c r="M366" s="22">
        <f>Table1[[#This Row],[FY19 M&amp;IE Rate]]*0.75</f>
        <v>42</v>
      </c>
      <c r="N366" s="25" t="s">
        <v>735</v>
      </c>
    </row>
    <row r="367" spans="1:14" x14ac:dyDescent="0.25">
      <c r="A367" s="9">
        <v>196</v>
      </c>
      <c r="B367" s="10"/>
      <c r="C367" s="10" t="s">
        <v>646</v>
      </c>
      <c r="D367" s="11" t="s">
        <v>315</v>
      </c>
      <c r="E367" s="11" t="s">
        <v>316</v>
      </c>
      <c r="F367" s="12" t="s">
        <v>24</v>
      </c>
      <c r="G367" s="12" t="s">
        <v>72</v>
      </c>
      <c r="H367" s="25">
        <v>56</v>
      </c>
      <c r="I367" s="25">
        <v>13</v>
      </c>
      <c r="J367" s="25">
        <v>15</v>
      </c>
      <c r="K367" s="25">
        <v>23</v>
      </c>
      <c r="L367" s="25">
        <v>5</v>
      </c>
      <c r="M367" s="22">
        <f>Table1[[#This Row],[FY19 M&amp;IE Rate]]*0.75</f>
        <v>42</v>
      </c>
      <c r="N367" s="25" t="s">
        <v>735</v>
      </c>
    </row>
    <row r="368" spans="1:14" x14ac:dyDescent="0.25">
      <c r="A368" s="9">
        <v>196</v>
      </c>
      <c r="B368" s="10"/>
      <c r="C368" s="10" t="s">
        <v>646</v>
      </c>
      <c r="D368" s="11" t="s">
        <v>315</v>
      </c>
      <c r="E368" s="11" t="s">
        <v>316</v>
      </c>
      <c r="F368" s="12" t="s">
        <v>73</v>
      </c>
      <c r="G368" s="12" t="s">
        <v>49</v>
      </c>
      <c r="H368" s="25">
        <v>56</v>
      </c>
      <c r="I368" s="25">
        <v>13</v>
      </c>
      <c r="J368" s="25">
        <v>15</v>
      </c>
      <c r="K368" s="25">
        <v>23</v>
      </c>
      <c r="L368" s="25">
        <v>5</v>
      </c>
      <c r="M368" s="22">
        <f>Table1[[#This Row],[FY19 M&amp;IE Rate]]*0.75</f>
        <v>42</v>
      </c>
      <c r="N368" s="25" t="s">
        <v>735</v>
      </c>
    </row>
    <row r="369" spans="1:14" x14ac:dyDescent="0.25">
      <c r="A369" s="8">
        <v>199</v>
      </c>
      <c r="B369" s="10"/>
      <c r="C369" s="10" t="s">
        <v>646</v>
      </c>
      <c r="D369" s="11" t="s">
        <v>315</v>
      </c>
      <c r="E369" s="11" t="s">
        <v>316</v>
      </c>
      <c r="F369" s="12" t="s">
        <v>50</v>
      </c>
      <c r="G369" s="12" t="s">
        <v>31</v>
      </c>
      <c r="H369" s="25">
        <v>56</v>
      </c>
      <c r="I369" s="25">
        <v>13</v>
      </c>
      <c r="J369" s="25">
        <v>15</v>
      </c>
      <c r="K369" s="25">
        <v>23</v>
      </c>
      <c r="L369" s="25">
        <v>5</v>
      </c>
      <c r="M369" s="22">
        <f>Table1[[#This Row],[FY19 M&amp;IE Rate]]*0.75</f>
        <v>42</v>
      </c>
      <c r="N369" s="25" t="s">
        <v>735</v>
      </c>
    </row>
    <row r="370" spans="1:14" x14ac:dyDescent="0.25">
      <c r="A370" s="8">
        <v>199</v>
      </c>
      <c r="B370" s="10"/>
      <c r="C370" s="10" t="s">
        <v>646</v>
      </c>
      <c r="D370" s="11" t="s">
        <v>317</v>
      </c>
      <c r="E370" s="11" t="s">
        <v>317</v>
      </c>
      <c r="F370" s="12" t="s">
        <v>21</v>
      </c>
      <c r="G370" s="12" t="s">
        <v>21</v>
      </c>
      <c r="H370" s="25">
        <v>56</v>
      </c>
      <c r="I370" s="25">
        <v>13</v>
      </c>
      <c r="J370" s="25">
        <v>15</v>
      </c>
      <c r="K370" s="25">
        <v>23</v>
      </c>
      <c r="L370" s="25">
        <v>5</v>
      </c>
      <c r="M370" s="22">
        <f>Table1[[#This Row],[FY19 M&amp;IE Rate]]*0.75</f>
        <v>42</v>
      </c>
      <c r="N370" s="25" t="s">
        <v>735</v>
      </c>
    </row>
    <row r="371" spans="1:14" x14ac:dyDescent="0.25">
      <c r="A371" s="8">
        <v>199</v>
      </c>
      <c r="B371" s="10"/>
      <c r="C371" s="10" t="s">
        <v>646</v>
      </c>
      <c r="D371" s="11" t="s">
        <v>318</v>
      </c>
      <c r="E371" s="11" t="s">
        <v>318</v>
      </c>
      <c r="F371" s="12" t="s">
        <v>24</v>
      </c>
      <c r="G371" s="12" t="s">
        <v>27</v>
      </c>
      <c r="H371" s="25">
        <v>61</v>
      </c>
      <c r="I371" s="25">
        <v>14</v>
      </c>
      <c r="J371" s="25">
        <v>16</v>
      </c>
      <c r="K371" s="25">
        <v>26</v>
      </c>
      <c r="L371" s="25">
        <v>5</v>
      </c>
      <c r="M371" s="22">
        <f>Table1[[#This Row],[FY19 M&amp;IE Rate]]*0.75</f>
        <v>45.75</v>
      </c>
      <c r="N371" s="25" t="s">
        <v>730</v>
      </c>
    </row>
    <row r="372" spans="1:14" x14ac:dyDescent="0.25">
      <c r="A372" s="8">
        <v>199</v>
      </c>
      <c r="B372" s="10"/>
      <c r="C372" s="10" t="s">
        <v>646</v>
      </c>
      <c r="D372" s="11" t="s">
        <v>318</v>
      </c>
      <c r="E372" s="11" t="s">
        <v>318</v>
      </c>
      <c r="F372" s="12" t="s">
        <v>28</v>
      </c>
      <c r="G372" s="12" t="s">
        <v>49</v>
      </c>
      <c r="H372" s="25">
        <v>61</v>
      </c>
      <c r="I372" s="25">
        <v>14</v>
      </c>
      <c r="J372" s="25">
        <v>16</v>
      </c>
      <c r="K372" s="25">
        <v>26</v>
      </c>
      <c r="L372" s="25">
        <v>5</v>
      </c>
      <c r="M372" s="22">
        <f>Table1[[#This Row],[FY19 M&amp;IE Rate]]*0.75</f>
        <v>45.75</v>
      </c>
      <c r="N372" s="25" t="s">
        <v>730</v>
      </c>
    </row>
    <row r="373" spans="1:14" x14ac:dyDescent="0.25">
      <c r="A373" s="9">
        <v>200</v>
      </c>
      <c r="B373" s="10"/>
      <c r="C373" s="10" t="s">
        <v>646</v>
      </c>
      <c r="D373" s="11" t="s">
        <v>318</v>
      </c>
      <c r="E373" s="11" t="s">
        <v>318</v>
      </c>
      <c r="F373" s="12" t="s">
        <v>50</v>
      </c>
      <c r="G373" s="12" t="s">
        <v>31</v>
      </c>
      <c r="H373" s="25">
        <v>61</v>
      </c>
      <c r="I373" s="25">
        <v>14</v>
      </c>
      <c r="J373" s="25">
        <v>16</v>
      </c>
      <c r="K373" s="25">
        <v>26</v>
      </c>
      <c r="L373" s="25">
        <v>5</v>
      </c>
      <c r="M373" s="22">
        <f>Table1[[#This Row],[FY19 M&amp;IE Rate]]*0.75</f>
        <v>45.75</v>
      </c>
      <c r="N373" s="25" t="s">
        <v>730</v>
      </c>
    </row>
    <row r="374" spans="1:14" x14ac:dyDescent="0.25">
      <c r="A374" s="8">
        <v>201</v>
      </c>
      <c r="B374" s="10" t="s">
        <v>646</v>
      </c>
      <c r="C374" s="10" t="s">
        <v>646</v>
      </c>
      <c r="D374" s="11" t="s">
        <v>613</v>
      </c>
      <c r="E374" s="11"/>
      <c r="F374" s="12"/>
      <c r="G374" s="12"/>
      <c r="H374" s="25">
        <v>55</v>
      </c>
      <c r="I374" s="25">
        <v>13</v>
      </c>
      <c r="J374" s="25">
        <v>14</v>
      </c>
      <c r="K374" s="25">
        <v>23</v>
      </c>
      <c r="L374" s="25">
        <v>5</v>
      </c>
      <c r="M374" s="22">
        <f>Table1[[#This Row],[FY19 M&amp;IE Rate]]*0.75</f>
        <v>41.25</v>
      </c>
      <c r="N374" s="25" t="s">
        <v>626</v>
      </c>
    </row>
    <row r="375" spans="1:14" x14ac:dyDescent="0.25">
      <c r="A375" s="8">
        <v>201</v>
      </c>
      <c r="B375" s="10"/>
      <c r="C375" s="10" t="s">
        <v>646</v>
      </c>
      <c r="D375" s="11" t="s">
        <v>319</v>
      </c>
      <c r="E375" s="11" t="s">
        <v>320</v>
      </c>
      <c r="F375" s="12" t="s">
        <v>24</v>
      </c>
      <c r="G375" s="12" t="s">
        <v>72</v>
      </c>
      <c r="H375" s="25">
        <v>56</v>
      </c>
      <c r="I375" s="25">
        <v>13</v>
      </c>
      <c r="J375" s="25">
        <v>15</v>
      </c>
      <c r="K375" s="25">
        <v>23</v>
      </c>
      <c r="L375" s="25">
        <v>5</v>
      </c>
      <c r="M375" s="22">
        <f>Table1[[#This Row],[FY19 M&amp;IE Rate]]*0.75</f>
        <v>42</v>
      </c>
      <c r="N375" s="25" t="s">
        <v>735</v>
      </c>
    </row>
    <row r="376" spans="1:14" x14ac:dyDescent="0.25">
      <c r="A376" s="8">
        <v>201</v>
      </c>
      <c r="B376" s="10"/>
      <c r="C376" s="10" t="s">
        <v>646</v>
      </c>
      <c r="D376" s="11" t="s">
        <v>319</v>
      </c>
      <c r="E376" s="11" t="s">
        <v>320</v>
      </c>
      <c r="F376" s="12" t="s">
        <v>73</v>
      </c>
      <c r="G376" s="12" t="s">
        <v>49</v>
      </c>
      <c r="H376" s="25">
        <v>56</v>
      </c>
      <c r="I376" s="25">
        <v>13</v>
      </c>
      <c r="J376" s="25">
        <v>15</v>
      </c>
      <c r="K376" s="25">
        <v>23</v>
      </c>
      <c r="L376" s="25">
        <v>5</v>
      </c>
      <c r="M376" s="22">
        <f>Table1[[#This Row],[FY19 M&amp;IE Rate]]*0.75</f>
        <v>42</v>
      </c>
      <c r="N376" s="25" t="s">
        <v>735</v>
      </c>
    </row>
    <row r="377" spans="1:14" x14ac:dyDescent="0.25">
      <c r="A377" s="9">
        <v>202</v>
      </c>
      <c r="B377" s="10"/>
      <c r="C377" s="10" t="s">
        <v>646</v>
      </c>
      <c r="D377" s="11" t="s">
        <v>319</v>
      </c>
      <c r="E377" s="11" t="s">
        <v>320</v>
      </c>
      <c r="F377" s="12" t="s">
        <v>50</v>
      </c>
      <c r="G377" s="12" t="s">
        <v>31</v>
      </c>
      <c r="H377" s="25">
        <v>56</v>
      </c>
      <c r="I377" s="25">
        <v>13</v>
      </c>
      <c r="J377" s="25">
        <v>15</v>
      </c>
      <c r="K377" s="25">
        <v>23</v>
      </c>
      <c r="L377" s="25">
        <v>5</v>
      </c>
      <c r="M377" s="22">
        <f>Table1[[#This Row],[FY19 M&amp;IE Rate]]*0.75</f>
        <v>42</v>
      </c>
      <c r="N377" s="25" t="s">
        <v>735</v>
      </c>
    </row>
    <row r="378" spans="1:14" x14ac:dyDescent="0.25">
      <c r="A378" s="8">
        <v>204</v>
      </c>
      <c r="B378" s="10"/>
      <c r="C378" s="10" t="s">
        <v>646</v>
      </c>
      <c r="D378" s="11" t="s">
        <v>321</v>
      </c>
      <c r="E378" s="11" t="s">
        <v>80</v>
      </c>
      <c r="F378" s="12" t="s">
        <v>21</v>
      </c>
      <c r="G378" s="12" t="s">
        <v>21</v>
      </c>
      <c r="H378" s="25">
        <v>56</v>
      </c>
      <c r="I378" s="25">
        <v>13</v>
      </c>
      <c r="J378" s="25">
        <v>15</v>
      </c>
      <c r="K378" s="25">
        <v>23</v>
      </c>
      <c r="L378" s="25">
        <v>5</v>
      </c>
      <c r="M378" s="22">
        <f>Table1[[#This Row],[FY19 M&amp;IE Rate]]*0.75</f>
        <v>42</v>
      </c>
      <c r="N378" s="25" t="s">
        <v>735</v>
      </c>
    </row>
    <row r="379" spans="1:14" x14ac:dyDescent="0.25">
      <c r="A379" s="9">
        <v>207</v>
      </c>
      <c r="B379" s="10"/>
      <c r="C379" s="10" t="s">
        <v>646</v>
      </c>
      <c r="D379" s="11" t="s">
        <v>322</v>
      </c>
      <c r="E379" s="11" t="s">
        <v>323</v>
      </c>
      <c r="F379" s="12" t="s">
        <v>24</v>
      </c>
      <c r="G379" s="12" t="s">
        <v>27</v>
      </c>
      <c r="H379" s="25">
        <v>61</v>
      </c>
      <c r="I379" s="25">
        <v>14</v>
      </c>
      <c r="J379" s="25">
        <v>16</v>
      </c>
      <c r="K379" s="25">
        <v>26</v>
      </c>
      <c r="L379" s="25">
        <v>5</v>
      </c>
      <c r="M379" s="22">
        <f>Table1[[#This Row],[FY19 M&amp;IE Rate]]*0.75</f>
        <v>45.75</v>
      </c>
      <c r="N379" s="25" t="s">
        <v>730</v>
      </c>
    </row>
    <row r="380" spans="1:14" x14ac:dyDescent="0.25">
      <c r="A380" s="8">
        <v>477</v>
      </c>
      <c r="B380" s="10"/>
      <c r="C380" s="10" t="s">
        <v>646</v>
      </c>
      <c r="D380" s="11" t="s">
        <v>322</v>
      </c>
      <c r="E380" s="11" t="s">
        <v>323</v>
      </c>
      <c r="F380" s="12" t="s">
        <v>28</v>
      </c>
      <c r="G380" s="12" t="s">
        <v>49</v>
      </c>
      <c r="H380" s="25">
        <v>61</v>
      </c>
      <c r="I380" s="25">
        <v>14</v>
      </c>
      <c r="J380" s="25">
        <v>16</v>
      </c>
      <c r="K380" s="25">
        <v>26</v>
      </c>
      <c r="L380" s="25">
        <v>5</v>
      </c>
      <c r="M380" s="22">
        <f>Table1[[#This Row],[FY19 M&amp;IE Rate]]*0.75</f>
        <v>45.75</v>
      </c>
      <c r="N380" s="25" t="s">
        <v>730</v>
      </c>
    </row>
    <row r="381" spans="1:14" x14ac:dyDescent="0.25">
      <c r="A381" s="9">
        <v>447</v>
      </c>
      <c r="B381" s="10"/>
      <c r="C381" s="10" t="s">
        <v>646</v>
      </c>
      <c r="D381" s="11" t="s">
        <v>322</v>
      </c>
      <c r="E381" s="11" t="s">
        <v>323</v>
      </c>
      <c r="F381" s="12" t="s">
        <v>50</v>
      </c>
      <c r="G381" s="12" t="s">
        <v>31</v>
      </c>
      <c r="H381" s="25">
        <v>61</v>
      </c>
      <c r="I381" s="25">
        <v>14</v>
      </c>
      <c r="J381" s="25">
        <v>16</v>
      </c>
      <c r="K381" s="25">
        <v>26</v>
      </c>
      <c r="L381" s="25">
        <v>5</v>
      </c>
      <c r="M381" s="22">
        <f>Table1[[#This Row],[FY19 M&amp;IE Rate]]*0.75</f>
        <v>45.75</v>
      </c>
      <c r="N381" s="25" t="s">
        <v>730</v>
      </c>
    </row>
    <row r="382" spans="1:14" x14ac:dyDescent="0.25">
      <c r="A382" s="8">
        <v>211</v>
      </c>
      <c r="B382" s="10"/>
      <c r="C382" s="10" t="s">
        <v>646</v>
      </c>
      <c r="D382" s="11" t="s">
        <v>324</v>
      </c>
      <c r="E382" s="11" t="s">
        <v>325</v>
      </c>
      <c r="F382" s="12" t="s">
        <v>24</v>
      </c>
      <c r="G382" s="12" t="s">
        <v>72</v>
      </c>
      <c r="H382" s="25">
        <v>66</v>
      </c>
      <c r="I382" s="25">
        <v>16</v>
      </c>
      <c r="J382" s="25">
        <v>17</v>
      </c>
      <c r="K382" s="25">
        <v>28</v>
      </c>
      <c r="L382" s="25">
        <v>5</v>
      </c>
      <c r="M382" s="22">
        <f>Table1[[#This Row],[FY19 M&amp;IE Rate]]*0.75</f>
        <v>49.5</v>
      </c>
      <c r="N382" s="25" t="s">
        <v>731</v>
      </c>
    </row>
    <row r="383" spans="1:14" x14ac:dyDescent="0.25">
      <c r="A383" s="9">
        <v>215</v>
      </c>
      <c r="B383" s="10"/>
      <c r="C383" s="10" t="s">
        <v>646</v>
      </c>
      <c r="D383" s="11" t="s">
        <v>324</v>
      </c>
      <c r="E383" s="11" t="s">
        <v>325</v>
      </c>
      <c r="F383" s="12" t="s">
        <v>73</v>
      </c>
      <c r="G383" s="12" t="s">
        <v>49</v>
      </c>
      <c r="H383" s="25">
        <v>66</v>
      </c>
      <c r="I383" s="25">
        <v>16</v>
      </c>
      <c r="J383" s="25">
        <v>17</v>
      </c>
      <c r="K383" s="25">
        <v>28</v>
      </c>
      <c r="L383" s="25">
        <v>5</v>
      </c>
      <c r="M383" s="22">
        <f>Table1[[#This Row],[FY19 M&amp;IE Rate]]*0.75</f>
        <v>49.5</v>
      </c>
      <c r="N383" s="25" t="s">
        <v>731</v>
      </c>
    </row>
    <row r="384" spans="1:14" x14ac:dyDescent="0.25">
      <c r="A384" s="9">
        <v>215</v>
      </c>
      <c r="B384" s="10"/>
      <c r="C384" s="10" t="s">
        <v>646</v>
      </c>
      <c r="D384" s="11" t="s">
        <v>324</v>
      </c>
      <c r="E384" s="11" t="s">
        <v>325</v>
      </c>
      <c r="F384" s="12" t="s">
        <v>50</v>
      </c>
      <c r="G384" s="12" t="s">
        <v>31</v>
      </c>
      <c r="H384" s="25">
        <v>66</v>
      </c>
      <c r="I384" s="25">
        <v>16</v>
      </c>
      <c r="J384" s="25">
        <v>17</v>
      </c>
      <c r="K384" s="25">
        <v>28</v>
      </c>
      <c r="L384" s="25">
        <v>5</v>
      </c>
      <c r="M384" s="22">
        <f>Table1[[#This Row],[FY19 M&amp;IE Rate]]*0.75</f>
        <v>49.5</v>
      </c>
      <c r="N384" s="25" t="s">
        <v>731</v>
      </c>
    </row>
    <row r="385" spans="1:14" x14ac:dyDescent="0.25">
      <c r="A385" s="8">
        <v>426</v>
      </c>
      <c r="B385" s="10"/>
      <c r="C385" s="10" t="s">
        <v>647</v>
      </c>
      <c r="D385" s="11" t="s">
        <v>326</v>
      </c>
      <c r="E385" s="11" t="s">
        <v>327</v>
      </c>
      <c r="F385" s="12" t="s">
        <v>24</v>
      </c>
      <c r="G385" s="12" t="s">
        <v>39</v>
      </c>
      <c r="H385" s="25">
        <v>76</v>
      </c>
      <c r="I385" s="25">
        <v>18</v>
      </c>
      <c r="J385" s="25">
        <v>19</v>
      </c>
      <c r="K385" s="25">
        <v>34</v>
      </c>
      <c r="L385" s="25">
        <v>5</v>
      </c>
      <c r="M385" s="22">
        <f>Table1[[#This Row],[FY19 M&amp;IE Rate]]*0.75</f>
        <v>57</v>
      </c>
      <c r="N385" s="25" t="s">
        <v>732</v>
      </c>
    </row>
    <row r="386" spans="1:14" x14ac:dyDescent="0.25">
      <c r="A386" s="9">
        <v>213</v>
      </c>
      <c r="B386" s="10"/>
      <c r="C386" s="10" t="s">
        <v>647</v>
      </c>
      <c r="D386" s="11" t="s">
        <v>326</v>
      </c>
      <c r="E386" s="11" t="s">
        <v>327</v>
      </c>
      <c r="F386" s="12" t="s">
        <v>40</v>
      </c>
      <c r="G386" s="12" t="s">
        <v>27</v>
      </c>
      <c r="H386" s="25">
        <v>76</v>
      </c>
      <c r="I386" s="25">
        <v>18</v>
      </c>
      <c r="J386" s="25">
        <v>19</v>
      </c>
      <c r="K386" s="25">
        <v>34</v>
      </c>
      <c r="L386" s="25">
        <v>5</v>
      </c>
      <c r="M386" s="22">
        <f>Table1[[#This Row],[FY19 M&amp;IE Rate]]*0.75</f>
        <v>57</v>
      </c>
      <c r="N386" s="25" t="s">
        <v>732</v>
      </c>
    </row>
    <row r="387" spans="1:14" x14ac:dyDescent="0.25">
      <c r="A387" s="9">
        <v>213</v>
      </c>
      <c r="B387" s="10"/>
      <c r="C387" s="10" t="s">
        <v>647</v>
      </c>
      <c r="D387" s="11" t="s">
        <v>326</v>
      </c>
      <c r="E387" s="11" t="s">
        <v>327</v>
      </c>
      <c r="F387" s="12" t="s">
        <v>28</v>
      </c>
      <c r="G387" s="12" t="s">
        <v>49</v>
      </c>
      <c r="H387" s="25">
        <v>76</v>
      </c>
      <c r="I387" s="25">
        <v>18</v>
      </c>
      <c r="J387" s="25">
        <v>19</v>
      </c>
      <c r="K387" s="25">
        <v>34</v>
      </c>
      <c r="L387" s="25">
        <v>5</v>
      </c>
      <c r="M387" s="22">
        <f>Table1[[#This Row],[FY19 M&amp;IE Rate]]*0.75</f>
        <v>57</v>
      </c>
      <c r="N387" s="25" t="s">
        <v>732</v>
      </c>
    </row>
    <row r="388" spans="1:14" x14ac:dyDescent="0.25">
      <c r="A388" s="9">
        <v>213</v>
      </c>
      <c r="B388" s="10"/>
      <c r="C388" s="10" t="s">
        <v>647</v>
      </c>
      <c r="D388" s="11" t="s">
        <v>326</v>
      </c>
      <c r="E388" s="11" t="s">
        <v>327</v>
      </c>
      <c r="F388" s="12" t="s">
        <v>50</v>
      </c>
      <c r="G388" s="12" t="s">
        <v>31</v>
      </c>
      <c r="H388" s="25">
        <v>76</v>
      </c>
      <c r="I388" s="25">
        <v>18</v>
      </c>
      <c r="J388" s="25">
        <v>19</v>
      </c>
      <c r="K388" s="25">
        <v>34</v>
      </c>
      <c r="L388" s="25">
        <v>5</v>
      </c>
      <c r="M388" s="22">
        <f>Table1[[#This Row],[FY19 M&amp;IE Rate]]*0.75</f>
        <v>57</v>
      </c>
      <c r="N388" s="25" t="s">
        <v>732</v>
      </c>
    </row>
    <row r="389" spans="1:14" ht="26.4" x14ac:dyDescent="0.25">
      <c r="A389" s="8">
        <v>216</v>
      </c>
      <c r="B389" s="10"/>
      <c r="C389" s="10" t="s">
        <v>647</v>
      </c>
      <c r="D389" s="11" t="s">
        <v>328</v>
      </c>
      <c r="E389" s="11" t="s">
        <v>329</v>
      </c>
      <c r="F389" s="12" t="s">
        <v>21</v>
      </c>
      <c r="G389" s="12" t="s">
        <v>21</v>
      </c>
      <c r="H389" s="25">
        <v>71</v>
      </c>
      <c r="I389" s="25">
        <v>17</v>
      </c>
      <c r="J389" s="25">
        <v>18</v>
      </c>
      <c r="K389" s="25">
        <v>31</v>
      </c>
      <c r="L389" s="25">
        <v>5</v>
      </c>
      <c r="M389" s="22">
        <f>Table1[[#This Row],[FY19 M&amp;IE Rate]]*0.75</f>
        <v>53.25</v>
      </c>
      <c r="N389" s="25" t="s">
        <v>733</v>
      </c>
    </row>
    <row r="390" spans="1:14" x14ac:dyDescent="0.25">
      <c r="A390" s="8">
        <v>216</v>
      </c>
      <c r="B390" s="10"/>
      <c r="C390" s="10" t="s">
        <v>647</v>
      </c>
      <c r="D390" s="11" t="s">
        <v>330</v>
      </c>
      <c r="E390" s="11" t="s">
        <v>331</v>
      </c>
      <c r="F390" s="12" t="s">
        <v>24</v>
      </c>
      <c r="G390" s="12" t="s">
        <v>39</v>
      </c>
      <c r="H390" s="25">
        <v>76</v>
      </c>
      <c r="I390" s="25">
        <v>18</v>
      </c>
      <c r="J390" s="25">
        <v>19</v>
      </c>
      <c r="K390" s="25">
        <v>34</v>
      </c>
      <c r="L390" s="25">
        <v>5</v>
      </c>
      <c r="M390" s="22">
        <f>Table1[[#This Row],[FY19 M&amp;IE Rate]]*0.75</f>
        <v>57</v>
      </c>
      <c r="N390" s="25" t="s">
        <v>732</v>
      </c>
    </row>
    <row r="391" spans="1:14" x14ac:dyDescent="0.25">
      <c r="A391" s="8">
        <v>216</v>
      </c>
      <c r="B391" s="10"/>
      <c r="C391" s="10" t="s">
        <v>647</v>
      </c>
      <c r="D391" s="11" t="s">
        <v>330</v>
      </c>
      <c r="E391" s="11" t="s">
        <v>331</v>
      </c>
      <c r="F391" s="12" t="s">
        <v>40</v>
      </c>
      <c r="G391" s="12" t="s">
        <v>47</v>
      </c>
      <c r="H391" s="25">
        <v>76</v>
      </c>
      <c r="I391" s="25">
        <v>18</v>
      </c>
      <c r="J391" s="25">
        <v>19</v>
      </c>
      <c r="K391" s="25">
        <v>34</v>
      </c>
      <c r="L391" s="25">
        <v>5</v>
      </c>
      <c r="M391" s="22">
        <f>Table1[[#This Row],[FY19 M&amp;IE Rate]]*0.75</f>
        <v>57</v>
      </c>
      <c r="N391" s="25" t="s">
        <v>732</v>
      </c>
    </row>
    <row r="392" spans="1:14" x14ac:dyDescent="0.25">
      <c r="A392" s="8">
        <v>216</v>
      </c>
      <c r="B392" s="10"/>
      <c r="C392" s="10" t="s">
        <v>647</v>
      </c>
      <c r="D392" s="11" t="s">
        <v>330</v>
      </c>
      <c r="E392" s="11" t="s">
        <v>331</v>
      </c>
      <c r="F392" s="12" t="s">
        <v>48</v>
      </c>
      <c r="G392" s="12" t="s">
        <v>31</v>
      </c>
      <c r="H392" s="25">
        <v>76</v>
      </c>
      <c r="I392" s="25">
        <v>18</v>
      </c>
      <c r="J392" s="25">
        <v>19</v>
      </c>
      <c r="K392" s="25">
        <v>34</v>
      </c>
      <c r="L392" s="25">
        <v>5</v>
      </c>
      <c r="M392" s="22">
        <f>Table1[[#This Row],[FY19 M&amp;IE Rate]]*0.75</f>
        <v>57</v>
      </c>
      <c r="N392" s="25" t="s">
        <v>732</v>
      </c>
    </row>
    <row r="393" spans="1:14" x14ac:dyDescent="0.25">
      <c r="A393" s="9">
        <v>217</v>
      </c>
      <c r="B393" s="10" t="s">
        <v>647</v>
      </c>
      <c r="C393" s="10" t="s">
        <v>647</v>
      </c>
      <c r="D393" s="11" t="s">
        <v>613</v>
      </c>
      <c r="E393" s="11"/>
      <c r="F393" s="12"/>
      <c r="G393" s="12"/>
      <c r="H393" s="25">
        <v>55</v>
      </c>
      <c r="I393" s="25">
        <v>13</v>
      </c>
      <c r="J393" s="25">
        <v>14</v>
      </c>
      <c r="K393" s="25">
        <v>23</v>
      </c>
      <c r="L393" s="25">
        <v>5</v>
      </c>
      <c r="M393" s="22">
        <f>Table1[[#This Row],[FY19 M&amp;IE Rate]]*0.75</f>
        <v>41.25</v>
      </c>
      <c r="N393" s="25" t="s">
        <v>626</v>
      </c>
    </row>
    <row r="394" spans="1:14" x14ac:dyDescent="0.25">
      <c r="A394" s="9">
        <v>217</v>
      </c>
      <c r="B394" s="10"/>
      <c r="C394" s="10" t="s">
        <v>647</v>
      </c>
      <c r="D394" s="11" t="s">
        <v>332</v>
      </c>
      <c r="E394" s="11" t="s">
        <v>333</v>
      </c>
      <c r="F394" s="12" t="s">
        <v>21</v>
      </c>
      <c r="G394" s="12" t="s">
        <v>21</v>
      </c>
      <c r="H394" s="25">
        <v>61</v>
      </c>
      <c r="I394" s="25">
        <v>14</v>
      </c>
      <c r="J394" s="25">
        <v>16</v>
      </c>
      <c r="K394" s="25">
        <v>26</v>
      </c>
      <c r="L394" s="25">
        <v>5</v>
      </c>
      <c r="M394" s="22">
        <f>Table1[[#This Row],[FY19 M&amp;IE Rate]]*0.75</f>
        <v>45.75</v>
      </c>
      <c r="N394" s="25" t="s">
        <v>730</v>
      </c>
    </row>
    <row r="395" spans="1:14" x14ac:dyDescent="0.25">
      <c r="A395" s="9">
        <v>217</v>
      </c>
      <c r="B395" s="10" t="s">
        <v>649</v>
      </c>
      <c r="C395" s="10" t="s">
        <v>649</v>
      </c>
      <c r="D395" s="11" t="s">
        <v>613</v>
      </c>
      <c r="E395" s="11"/>
      <c r="F395" s="12"/>
      <c r="G395" s="12"/>
      <c r="H395" s="25">
        <v>55</v>
      </c>
      <c r="I395" s="25">
        <v>13</v>
      </c>
      <c r="J395" s="25">
        <v>14</v>
      </c>
      <c r="K395" s="25">
        <v>23</v>
      </c>
      <c r="L395" s="25">
        <v>5</v>
      </c>
      <c r="M395" s="22">
        <f>Table1[[#This Row],[FY19 M&amp;IE Rate]]*0.75</f>
        <v>41.25</v>
      </c>
      <c r="N395" s="25" t="s">
        <v>626</v>
      </c>
    </row>
    <row r="396" spans="1:14" x14ac:dyDescent="0.25">
      <c r="A396" s="8">
        <v>218</v>
      </c>
      <c r="B396" s="10"/>
      <c r="C396" s="10" t="s">
        <v>649</v>
      </c>
      <c r="D396" s="11" t="s">
        <v>337</v>
      </c>
      <c r="E396" s="11" t="s">
        <v>338</v>
      </c>
      <c r="F396" s="12" t="s">
        <v>21</v>
      </c>
      <c r="G396" s="12" t="s">
        <v>21</v>
      </c>
      <c r="H396" s="25">
        <v>61</v>
      </c>
      <c r="I396" s="25">
        <v>14</v>
      </c>
      <c r="J396" s="25">
        <v>16</v>
      </c>
      <c r="K396" s="25">
        <v>26</v>
      </c>
      <c r="L396" s="25">
        <v>5</v>
      </c>
      <c r="M396" s="22">
        <f>Table1[[#This Row],[FY19 M&amp;IE Rate]]*0.75</f>
        <v>45.75</v>
      </c>
      <c r="N396" s="25" t="s">
        <v>730</v>
      </c>
    </row>
    <row r="397" spans="1:14" x14ac:dyDescent="0.25">
      <c r="A397" s="9">
        <v>219</v>
      </c>
      <c r="B397" s="10"/>
      <c r="C397" s="10" t="s">
        <v>649</v>
      </c>
      <c r="D397" s="11" t="s">
        <v>339</v>
      </c>
      <c r="E397" s="11" t="s">
        <v>340</v>
      </c>
      <c r="F397" s="12" t="s">
        <v>21</v>
      </c>
      <c r="G397" s="12" t="s">
        <v>21</v>
      </c>
      <c r="H397" s="25">
        <v>56</v>
      </c>
      <c r="I397" s="25">
        <v>13</v>
      </c>
      <c r="J397" s="25">
        <v>15</v>
      </c>
      <c r="K397" s="25">
        <v>23</v>
      </c>
      <c r="L397" s="25">
        <v>5</v>
      </c>
      <c r="M397" s="22">
        <f>Table1[[#This Row],[FY19 M&amp;IE Rate]]*0.75</f>
        <v>42</v>
      </c>
      <c r="N397" s="25" t="s">
        <v>735</v>
      </c>
    </row>
    <row r="398" spans="1:14" x14ac:dyDescent="0.25">
      <c r="A398" s="8">
        <v>221</v>
      </c>
      <c r="B398" s="10"/>
      <c r="C398" s="10" t="s">
        <v>649</v>
      </c>
      <c r="D398" s="11" t="s">
        <v>341</v>
      </c>
      <c r="E398" s="11" t="s">
        <v>342</v>
      </c>
      <c r="F398" s="12" t="s">
        <v>21</v>
      </c>
      <c r="G398" s="12" t="s">
        <v>21</v>
      </c>
      <c r="H398" s="25">
        <v>66</v>
      </c>
      <c r="I398" s="25">
        <v>16</v>
      </c>
      <c r="J398" s="25">
        <v>17</v>
      </c>
      <c r="K398" s="25">
        <v>28</v>
      </c>
      <c r="L398" s="25">
        <v>5</v>
      </c>
      <c r="M398" s="22">
        <f>Table1[[#This Row],[FY19 M&amp;IE Rate]]*0.75</f>
        <v>49.5</v>
      </c>
      <c r="N398" s="25" t="s">
        <v>731</v>
      </c>
    </row>
    <row r="399" spans="1:14" x14ac:dyDescent="0.25">
      <c r="A399" s="9">
        <v>464</v>
      </c>
      <c r="B399" s="10"/>
      <c r="C399" s="10" t="s">
        <v>648</v>
      </c>
      <c r="D399" s="11" t="s">
        <v>334</v>
      </c>
      <c r="E399" s="11" t="s">
        <v>335</v>
      </c>
      <c r="F399" s="12" t="s">
        <v>21</v>
      </c>
      <c r="G399" s="12" t="s">
        <v>21</v>
      </c>
      <c r="H399" s="25">
        <v>66</v>
      </c>
      <c r="I399" s="25">
        <v>16</v>
      </c>
      <c r="J399" s="25">
        <v>17</v>
      </c>
      <c r="K399" s="25">
        <v>28</v>
      </c>
      <c r="L399" s="25">
        <v>5</v>
      </c>
      <c r="M399" s="22">
        <f>Table1[[#This Row],[FY19 M&amp;IE Rate]]*0.75</f>
        <v>49.5</v>
      </c>
      <c r="N399" s="25" t="s">
        <v>731</v>
      </c>
    </row>
    <row r="400" spans="1:14" x14ac:dyDescent="0.25">
      <c r="A400" s="8">
        <v>222</v>
      </c>
      <c r="B400" s="10" t="s">
        <v>648</v>
      </c>
      <c r="C400" s="10" t="s">
        <v>648</v>
      </c>
      <c r="D400" s="11" t="s">
        <v>613</v>
      </c>
      <c r="E400" s="11"/>
      <c r="F400" s="12"/>
      <c r="G400" s="12"/>
      <c r="H400" s="25">
        <v>55</v>
      </c>
      <c r="I400" s="25">
        <v>13</v>
      </c>
      <c r="J400" s="25">
        <v>14</v>
      </c>
      <c r="K400" s="25">
        <v>23</v>
      </c>
      <c r="L400" s="25">
        <v>5</v>
      </c>
      <c r="M400" s="22">
        <f>Table1[[#This Row],[FY19 M&amp;IE Rate]]*0.75</f>
        <v>41.25</v>
      </c>
      <c r="N400" s="25" t="s">
        <v>626</v>
      </c>
    </row>
    <row r="401" spans="1:14" ht="26.4" x14ac:dyDescent="0.25">
      <c r="A401" s="8">
        <v>222</v>
      </c>
      <c r="B401" s="10"/>
      <c r="C401" s="10" t="s">
        <v>648</v>
      </c>
      <c r="D401" s="11" t="s">
        <v>327</v>
      </c>
      <c r="E401" s="11" t="s">
        <v>336</v>
      </c>
      <c r="F401" s="12" t="s">
        <v>21</v>
      </c>
      <c r="G401" s="12" t="s">
        <v>21</v>
      </c>
      <c r="H401" s="25">
        <v>66</v>
      </c>
      <c r="I401" s="25">
        <v>16</v>
      </c>
      <c r="J401" s="25">
        <v>17</v>
      </c>
      <c r="K401" s="25">
        <v>28</v>
      </c>
      <c r="L401" s="25">
        <v>5</v>
      </c>
      <c r="M401" s="22">
        <f>Table1[[#This Row],[FY19 M&amp;IE Rate]]*0.75</f>
        <v>49.5</v>
      </c>
      <c r="N401" s="25" t="s">
        <v>731</v>
      </c>
    </row>
    <row r="402" spans="1:14" x14ac:dyDescent="0.25">
      <c r="A402" s="8">
        <v>222</v>
      </c>
      <c r="B402" s="10"/>
      <c r="C402" s="10" t="s">
        <v>650</v>
      </c>
      <c r="D402" s="11" t="s">
        <v>343</v>
      </c>
      <c r="E402" s="11" t="s">
        <v>344</v>
      </c>
      <c r="F402" s="12" t="s">
        <v>24</v>
      </c>
      <c r="G402" s="12" t="s">
        <v>27</v>
      </c>
      <c r="H402" s="25">
        <v>61</v>
      </c>
      <c r="I402" s="25">
        <v>14</v>
      </c>
      <c r="J402" s="25">
        <v>16</v>
      </c>
      <c r="K402" s="25">
        <v>26</v>
      </c>
      <c r="L402" s="25">
        <v>5</v>
      </c>
      <c r="M402" s="22">
        <f>Table1[[#This Row],[FY19 M&amp;IE Rate]]*0.75</f>
        <v>45.75</v>
      </c>
      <c r="N402" s="25" t="s">
        <v>730</v>
      </c>
    </row>
    <row r="403" spans="1:14" x14ac:dyDescent="0.25">
      <c r="A403" s="9">
        <v>224</v>
      </c>
      <c r="B403" s="10"/>
      <c r="C403" s="10" t="s">
        <v>650</v>
      </c>
      <c r="D403" s="11" t="s">
        <v>343</v>
      </c>
      <c r="E403" s="11" t="s">
        <v>344</v>
      </c>
      <c r="F403" s="12" t="s">
        <v>28</v>
      </c>
      <c r="G403" s="12" t="s">
        <v>31</v>
      </c>
      <c r="H403" s="25">
        <v>61</v>
      </c>
      <c r="I403" s="25">
        <v>14</v>
      </c>
      <c r="J403" s="25">
        <v>16</v>
      </c>
      <c r="K403" s="25">
        <v>26</v>
      </c>
      <c r="L403" s="25">
        <v>5</v>
      </c>
      <c r="M403" s="22">
        <f>Table1[[#This Row],[FY19 M&amp;IE Rate]]*0.75</f>
        <v>45.75</v>
      </c>
      <c r="N403" s="25" t="s">
        <v>730</v>
      </c>
    </row>
    <row r="404" spans="1:14" x14ac:dyDescent="0.25">
      <c r="A404" s="9">
        <v>224</v>
      </c>
      <c r="B404" s="10"/>
      <c r="C404" s="10" t="s">
        <v>650</v>
      </c>
      <c r="D404" s="11" t="s">
        <v>345</v>
      </c>
      <c r="E404" s="11" t="s">
        <v>346</v>
      </c>
      <c r="F404" s="12" t="s">
        <v>21</v>
      </c>
      <c r="G404" s="12" t="s">
        <v>21</v>
      </c>
      <c r="H404" s="25">
        <v>66</v>
      </c>
      <c r="I404" s="25">
        <v>16</v>
      </c>
      <c r="J404" s="25">
        <v>17</v>
      </c>
      <c r="K404" s="25">
        <v>28</v>
      </c>
      <c r="L404" s="25">
        <v>5</v>
      </c>
      <c r="M404" s="22">
        <f>Table1[[#This Row],[FY19 M&amp;IE Rate]]*0.75</f>
        <v>49.5</v>
      </c>
      <c r="N404" s="25" t="s">
        <v>731</v>
      </c>
    </row>
    <row r="405" spans="1:14" x14ac:dyDescent="0.25">
      <c r="A405" s="8">
        <v>227</v>
      </c>
      <c r="B405" s="10"/>
      <c r="C405" s="10" t="s">
        <v>650</v>
      </c>
      <c r="D405" s="11" t="s">
        <v>347</v>
      </c>
      <c r="E405" s="11" t="s">
        <v>348</v>
      </c>
      <c r="F405" s="12" t="s">
        <v>24</v>
      </c>
      <c r="G405" s="12" t="s">
        <v>72</v>
      </c>
      <c r="H405" s="25">
        <v>61</v>
      </c>
      <c r="I405" s="25">
        <v>14</v>
      </c>
      <c r="J405" s="25">
        <v>16</v>
      </c>
      <c r="K405" s="25">
        <v>26</v>
      </c>
      <c r="L405" s="25">
        <v>5</v>
      </c>
      <c r="M405" s="22">
        <f>Table1[[#This Row],[FY19 M&amp;IE Rate]]*0.75</f>
        <v>45.75</v>
      </c>
      <c r="N405" s="25" t="s">
        <v>730</v>
      </c>
    </row>
    <row r="406" spans="1:14" x14ac:dyDescent="0.25">
      <c r="A406" s="9">
        <v>229</v>
      </c>
      <c r="B406" s="10"/>
      <c r="C406" s="10" t="s">
        <v>650</v>
      </c>
      <c r="D406" s="11" t="s">
        <v>347</v>
      </c>
      <c r="E406" s="11" t="s">
        <v>348</v>
      </c>
      <c r="F406" s="12" t="s">
        <v>73</v>
      </c>
      <c r="G406" s="12" t="s">
        <v>49</v>
      </c>
      <c r="H406" s="25">
        <v>61</v>
      </c>
      <c r="I406" s="25">
        <v>14</v>
      </c>
      <c r="J406" s="25">
        <v>16</v>
      </c>
      <c r="K406" s="25">
        <v>26</v>
      </c>
      <c r="L406" s="25">
        <v>5</v>
      </c>
      <c r="M406" s="22">
        <f>Table1[[#This Row],[FY19 M&amp;IE Rate]]*0.75</f>
        <v>45.75</v>
      </c>
      <c r="N406" s="25" t="s">
        <v>730</v>
      </c>
    </row>
    <row r="407" spans="1:14" x14ac:dyDescent="0.25">
      <c r="A407" s="8">
        <v>231</v>
      </c>
      <c r="B407" s="10"/>
      <c r="C407" s="10" t="s">
        <v>650</v>
      </c>
      <c r="D407" s="11" t="s">
        <v>347</v>
      </c>
      <c r="E407" s="11" t="s">
        <v>348</v>
      </c>
      <c r="F407" s="12" t="s">
        <v>50</v>
      </c>
      <c r="G407" s="12" t="s">
        <v>31</v>
      </c>
      <c r="H407" s="25">
        <v>61</v>
      </c>
      <c r="I407" s="25">
        <v>14</v>
      </c>
      <c r="J407" s="25">
        <v>16</v>
      </c>
      <c r="K407" s="25">
        <v>26</v>
      </c>
      <c r="L407" s="25">
        <v>5</v>
      </c>
      <c r="M407" s="22">
        <f>Table1[[#This Row],[FY19 M&amp;IE Rate]]*0.75</f>
        <v>45.75</v>
      </c>
      <c r="N407" s="25" t="s">
        <v>730</v>
      </c>
    </row>
    <row r="408" spans="1:14" x14ac:dyDescent="0.25">
      <c r="A408" s="9">
        <v>232</v>
      </c>
      <c r="B408" s="10" t="s">
        <v>650</v>
      </c>
      <c r="C408" s="10" t="s">
        <v>650</v>
      </c>
      <c r="D408" s="11" t="s">
        <v>613</v>
      </c>
      <c r="E408" s="11"/>
      <c r="F408" s="12"/>
      <c r="G408" s="12"/>
      <c r="H408" s="25">
        <v>55</v>
      </c>
      <c r="I408" s="25">
        <v>13</v>
      </c>
      <c r="J408" s="25">
        <v>14</v>
      </c>
      <c r="K408" s="25">
        <v>23</v>
      </c>
      <c r="L408" s="25">
        <v>5</v>
      </c>
      <c r="M408" s="22">
        <f>Table1[[#This Row],[FY19 M&amp;IE Rate]]*0.75</f>
        <v>41.25</v>
      </c>
      <c r="N408" s="25" t="s">
        <v>626</v>
      </c>
    </row>
    <row r="409" spans="1:14" x14ac:dyDescent="0.25">
      <c r="A409" s="8">
        <v>233</v>
      </c>
      <c r="B409" s="10" t="s">
        <v>653</v>
      </c>
      <c r="C409" s="10" t="s">
        <v>653</v>
      </c>
      <c r="D409" s="11" t="s">
        <v>613</v>
      </c>
      <c r="E409" s="11"/>
      <c r="F409" s="12"/>
      <c r="G409" s="12"/>
      <c r="H409" s="25">
        <v>55</v>
      </c>
      <c r="I409" s="25">
        <v>13</v>
      </c>
      <c r="J409" s="25">
        <v>14</v>
      </c>
      <c r="K409" s="25">
        <v>23</v>
      </c>
      <c r="L409" s="25">
        <v>5</v>
      </c>
      <c r="M409" s="22">
        <f>Table1[[#This Row],[FY19 M&amp;IE Rate]]*0.75</f>
        <v>41.25</v>
      </c>
      <c r="N409" s="25" t="s">
        <v>626</v>
      </c>
    </row>
    <row r="410" spans="1:14" x14ac:dyDescent="0.25">
      <c r="A410" s="8">
        <v>233</v>
      </c>
      <c r="B410" s="10"/>
      <c r="C410" s="10" t="s">
        <v>653</v>
      </c>
      <c r="D410" s="11" t="s">
        <v>365</v>
      </c>
      <c r="E410" s="11" t="s">
        <v>126</v>
      </c>
      <c r="F410" s="12" t="s">
        <v>21</v>
      </c>
      <c r="G410" s="12" t="s">
        <v>21</v>
      </c>
      <c r="H410" s="25">
        <v>61</v>
      </c>
      <c r="I410" s="25">
        <v>14</v>
      </c>
      <c r="J410" s="25">
        <v>16</v>
      </c>
      <c r="K410" s="25">
        <v>26</v>
      </c>
      <c r="L410" s="25">
        <v>5</v>
      </c>
      <c r="M410" s="22">
        <f>Table1[[#This Row],[FY19 M&amp;IE Rate]]*0.75</f>
        <v>45.75</v>
      </c>
      <c r="N410" s="25" t="s">
        <v>730</v>
      </c>
    </row>
    <row r="411" spans="1:14" x14ac:dyDescent="0.25">
      <c r="A411" s="8">
        <v>233</v>
      </c>
      <c r="B411" s="10"/>
      <c r="C411" s="10" t="s">
        <v>657</v>
      </c>
      <c r="D411" s="11" t="s">
        <v>404</v>
      </c>
      <c r="E411" s="11" t="s">
        <v>405</v>
      </c>
      <c r="F411" s="12" t="s">
        <v>24</v>
      </c>
      <c r="G411" s="12" t="s">
        <v>72</v>
      </c>
      <c r="H411" s="25">
        <v>66</v>
      </c>
      <c r="I411" s="25">
        <v>16</v>
      </c>
      <c r="J411" s="25">
        <v>17</v>
      </c>
      <c r="K411" s="25">
        <v>28</v>
      </c>
      <c r="L411" s="25">
        <v>5</v>
      </c>
      <c r="M411" s="22">
        <f>Table1[[#This Row],[FY19 M&amp;IE Rate]]*0.75</f>
        <v>49.5</v>
      </c>
      <c r="N411" s="25" t="s">
        <v>731</v>
      </c>
    </row>
    <row r="412" spans="1:14" x14ac:dyDescent="0.25">
      <c r="A412" s="8">
        <v>233</v>
      </c>
      <c r="B412" s="10"/>
      <c r="C412" s="10" t="s">
        <v>657</v>
      </c>
      <c r="D412" s="11" t="s">
        <v>404</v>
      </c>
      <c r="E412" s="11" t="s">
        <v>405</v>
      </c>
      <c r="F412" s="12" t="s">
        <v>73</v>
      </c>
      <c r="G412" s="12" t="s">
        <v>49</v>
      </c>
      <c r="H412" s="25">
        <v>66</v>
      </c>
      <c r="I412" s="25">
        <v>16</v>
      </c>
      <c r="J412" s="25">
        <v>17</v>
      </c>
      <c r="K412" s="25">
        <v>28</v>
      </c>
      <c r="L412" s="25">
        <v>5</v>
      </c>
      <c r="M412" s="22">
        <f>Table1[[#This Row],[FY19 M&amp;IE Rate]]*0.75</f>
        <v>49.5</v>
      </c>
      <c r="N412" s="25" t="s">
        <v>731</v>
      </c>
    </row>
    <row r="413" spans="1:14" x14ac:dyDescent="0.25">
      <c r="A413" s="9">
        <v>234</v>
      </c>
      <c r="B413" s="10"/>
      <c r="C413" s="10" t="s">
        <v>657</v>
      </c>
      <c r="D413" s="11" t="s">
        <v>404</v>
      </c>
      <c r="E413" s="11" t="s">
        <v>405</v>
      </c>
      <c r="F413" s="12" t="s">
        <v>50</v>
      </c>
      <c r="G413" s="12" t="s">
        <v>31</v>
      </c>
      <c r="H413" s="25">
        <v>66</v>
      </c>
      <c r="I413" s="25">
        <v>16</v>
      </c>
      <c r="J413" s="25">
        <v>17</v>
      </c>
      <c r="K413" s="25">
        <v>28</v>
      </c>
      <c r="L413" s="25">
        <v>5</v>
      </c>
      <c r="M413" s="22">
        <f>Table1[[#This Row],[FY19 M&amp;IE Rate]]*0.75</f>
        <v>49.5</v>
      </c>
      <c r="N413" s="25" t="s">
        <v>731</v>
      </c>
    </row>
    <row r="414" spans="1:14" x14ac:dyDescent="0.25">
      <c r="A414" s="9">
        <v>234</v>
      </c>
      <c r="B414" s="10"/>
      <c r="C414" s="10" t="s">
        <v>657</v>
      </c>
      <c r="D414" s="11" t="s">
        <v>406</v>
      </c>
      <c r="E414" s="11" t="s">
        <v>407</v>
      </c>
      <c r="F414" s="12" t="s">
        <v>24</v>
      </c>
      <c r="G414" s="12" t="s">
        <v>33</v>
      </c>
      <c r="H414" s="25">
        <v>61</v>
      </c>
      <c r="I414" s="25">
        <v>14</v>
      </c>
      <c r="J414" s="25">
        <v>16</v>
      </c>
      <c r="K414" s="25">
        <v>26</v>
      </c>
      <c r="L414" s="25">
        <v>5</v>
      </c>
      <c r="M414" s="22">
        <f>Table1[[#This Row],[FY19 M&amp;IE Rate]]*0.75</f>
        <v>45.75</v>
      </c>
      <c r="N414" s="25" t="s">
        <v>730</v>
      </c>
    </row>
    <row r="415" spans="1:14" x14ac:dyDescent="0.25">
      <c r="A415" s="9">
        <v>234</v>
      </c>
      <c r="B415" s="10"/>
      <c r="C415" s="10" t="s">
        <v>657</v>
      </c>
      <c r="D415" s="11" t="s">
        <v>406</v>
      </c>
      <c r="E415" s="11" t="s">
        <v>407</v>
      </c>
      <c r="F415" s="12" t="s">
        <v>34</v>
      </c>
      <c r="G415" s="12" t="s">
        <v>47</v>
      </c>
      <c r="H415" s="25">
        <v>61</v>
      </c>
      <c r="I415" s="25">
        <v>14</v>
      </c>
      <c r="J415" s="25">
        <v>16</v>
      </c>
      <c r="K415" s="25">
        <v>26</v>
      </c>
      <c r="L415" s="25">
        <v>5</v>
      </c>
      <c r="M415" s="22">
        <f>Table1[[#This Row],[FY19 M&amp;IE Rate]]*0.75</f>
        <v>45.75</v>
      </c>
      <c r="N415" s="25" t="s">
        <v>730</v>
      </c>
    </row>
    <row r="416" spans="1:14" x14ac:dyDescent="0.25">
      <c r="A416" s="8">
        <v>235</v>
      </c>
      <c r="B416" s="10"/>
      <c r="C416" s="10" t="s">
        <v>657</v>
      </c>
      <c r="D416" s="11" t="s">
        <v>406</v>
      </c>
      <c r="E416" s="11" t="s">
        <v>407</v>
      </c>
      <c r="F416" s="12" t="s">
        <v>48</v>
      </c>
      <c r="G416" s="12" t="s">
        <v>49</v>
      </c>
      <c r="H416" s="25">
        <v>61</v>
      </c>
      <c r="I416" s="25">
        <v>14</v>
      </c>
      <c r="J416" s="25">
        <v>16</v>
      </c>
      <c r="K416" s="25">
        <v>26</v>
      </c>
      <c r="L416" s="25">
        <v>5</v>
      </c>
      <c r="M416" s="22">
        <f>Table1[[#This Row],[FY19 M&amp;IE Rate]]*0.75</f>
        <v>45.75</v>
      </c>
      <c r="N416" s="25" t="s">
        <v>730</v>
      </c>
    </row>
    <row r="417" spans="1:14" x14ac:dyDescent="0.25">
      <c r="A417" s="8">
        <v>235</v>
      </c>
      <c r="B417" s="10"/>
      <c r="C417" s="10" t="s">
        <v>657</v>
      </c>
      <c r="D417" s="11" t="s">
        <v>406</v>
      </c>
      <c r="E417" s="11" t="s">
        <v>407</v>
      </c>
      <c r="F417" s="12" t="s">
        <v>50</v>
      </c>
      <c r="G417" s="12" t="s">
        <v>31</v>
      </c>
      <c r="H417" s="25">
        <v>61</v>
      </c>
      <c r="I417" s="25">
        <v>14</v>
      </c>
      <c r="J417" s="25">
        <v>16</v>
      </c>
      <c r="K417" s="25">
        <v>26</v>
      </c>
      <c r="L417" s="25">
        <v>5</v>
      </c>
      <c r="M417" s="22">
        <f>Table1[[#This Row],[FY19 M&amp;IE Rate]]*0.75</f>
        <v>45.75</v>
      </c>
      <c r="N417" s="25" t="s">
        <v>730</v>
      </c>
    </row>
    <row r="418" spans="1:14" x14ac:dyDescent="0.25">
      <c r="A418" s="8">
        <v>235</v>
      </c>
      <c r="B418" s="10" t="s">
        <v>657</v>
      </c>
      <c r="C418" s="10" t="s">
        <v>657</v>
      </c>
      <c r="D418" s="11" t="s">
        <v>613</v>
      </c>
      <c r="E418" s="11"/>
      <c r="F418" s="12"/>
      <c r="G418" s="12"/>
      <c r="H418" s="25">
        <v>55</v>
      </c>
      <c r="I418" s="25">
        <v>13</v>
      </c>
      <c r="J418" s="25">
        <v>14</v>
      </c>
      <c r="K418" s="25">
        <v>23</v>
      </c>
      <c r="L418" s="25">
        <v>5</v>
      </c>
      <c r="M418" s="22">
        <f>Table1[[#This Row],[FY19 M&amp;IE Rate]]*0.75</f>
        <v>41.25</v>
      </c>
      <c r="N418" s="25" t="s">
        <v>626</v>
      </c>
    </row>
    <row r="419" spans="1:14" x14ac:dyDescent="0.25">
      <c r="A419" s="9">
        <v>236</v>
      </c>
      <c r="B419" s="10"/>
      <c r="C419" s="10" t="s">
        <v>654</v>
      </c>
      <c r="D419" s="11" t="s">
        <v>366</v>
      </c>
      <c r="E419" s="11" t="s">
        <v>367</v>
      </c>
      <c r="F419" s="12" t="s">
        <v>21</v>
      </c>
      <c r="G419" s="12" t="s">
        <v>21</v>
      </c>
      <c r="H419" s="25">
        <v>66</v>
      </c>
      <c r="I419" s="25">
        <v>16</v>
      </c>
      <c r="J419" s="25">
        <v>17</v>
      </c>
      <c r="K419" s="25">
        <v>28</v>
      </c>
      <c r="L419" s="25">
        <v>5</v>
      </c>
      <c r="M419" s="22">
        <f>Table1[[#This Row],[FY19 M&amp;IE Rate]]*0.75</f>
        <v>49.5</v>
      </c>
      <c r="N419" s="25" t="s">
        <v>731</v>
      </c>
    </row>
    <row r="420" spans="1:14" x14ac:dyDescent="0.25">
      <c r="A420" s="8">
        <v>237</v>
      </c>
      <c r="B420" s="10"/>
      <c r="C420" s="10" t="s">
        <v>654</v>
      </c>
      <c r="D420" s="11" t="s">
        <v>368</v>
      </c>
      <c r="E420" s="11" t="s">
        <v>369</v>
      </c>
      <c r="F420" s="12" t="s">
        <v>24</v>
      </c>
      <c r="G420" s="12" t="s">
        <v>25</v>
      </c>
      <c r="H420" s="25">
        <v>66</v>
      </c>
      <c r="I420" s="25">
        <v>16</v>
      </c>
      <c r="J420" s="25">
        <v>17</v>
      </c>
      <c r="K420" s="25">
        <v>28</v>
      </c>
      <c r="L420" s="25">
        <v>5</v>
      </c>
      <c r="M420" s="22">
        <f>Table1[[#This Row],[FY19 M&amp;IE Rate]]*0.75</f>
        <v>49.5</v>
      </c>
      <c r="N420" s="25" t="s">
        <v>731</v>
      </c>
    </row>
    <row r="421" spans="1:14" x14ac:dyDescent="0.25">
      <c r="A421" s="9">
        <v>238</v>
      </c>
      <c r="B421" s="10"/>
      <c r="C421" s="10" t="s">
        <v>654</v>
      </c>
      <c r="D421" s="11" t="s">
        <v>368</v>
      </c>
      <c r="E421" s="11" t="s">
        <v>369</v>
      </c>
      <c r="F421" s="12" t="s">
        <v>26</v>
      </c>
      <c r="G421" s="12" t="s">
        <v>72</v>
      </c>
      <c r="H421" s="25">
        <v>66</v>
      </c>
      <c r="I421" s="25">
        <v>16</v>
      </c>
      <c r="J421" s="25">
        <v>17</v>
      </c>
      <c r="K421" s="25">
        <v>28</v>
      </c>
      <c r="L421" s="25">
        <v>5</v>
      </c>
      <c r="M421" s="22">
        <f>Table1[[#This Row],[FY19 M&amp;IE Rate]]*0.75</f>
        <v>49.5</v>
      </c>
      <c r="N421" s="25" t="s">
        <v>731</v>
      </c>
    </row>
    <row r="422" spans="1:14" x14ac:dyDescent="0.25">
      <c r="A422" s="9">
        <v>238</v>
      </c>
      <c r="B422" s="10"/>
      <c r="C422" s="10" t="s">
        <v>654</v>
      </c>
      <c r="D422" s="11" t="s">
        <v>368</v>
      </c>
      <c r="E422" s="11" t="s">
        <v>369</v>
      </c>
      <c r="F422" s="12" t="s">
        <v>73</v>
      </c>
      <c r="G422" s="12" t="s">
        <v>49</v>
      </c>
      <c r="H422" s="25">
        <v>66</v>
      </c>
      <c r="I422" s="25">
        <v>16</v>
      </c>
      <c r="J422" s="25">
        <v>17</v>
      </c>
      <c r="K422" s="25">
        <v>28</v>
      </c>
      <c r="L422" s="25">
        <v>5</v>
      </c>
      <c r="M422" s="22">
        <f>Table1[[#This Row],[FY19 M&amp;IE Rate]]*0.75</f>
        <v>49.5</v>
      </c>
      <c r="N422" s="25" t="s">
        <v>731</v>
      </c>
    </row>
    <row r="423" spans="1:14" x14ac:dyDescent="0.25">
      <c r="A423" s="9">
        <v>238</v>
      </c>
      <c r="B423" s="10"/>
      <c r="C423" s="10" t="s">
        <v>654</v>
      </c>
      <c r="D423" s="11" t="s">
        <v>368</v>
      </c>
      <c r="E423" s="11" t="s">
        <v>369</v>
      </c>
      <c r="F423" s="12" t="s">
        <v>50</v>
      </c>
      <c r="G423" s="12" t="s">
        <v>31</v>
      </c>
      <c r="H423" s="25">
        <v>66</v>
      </c>
      <c r="I423" s="25">
        <v>16</v>
      </c>
      <c r="J423" s="25">
        <v>17</v>
      </c>
      <c r="K423" s="25">
        <v>28</v>
      </c>
      <c r="L423" s="25">
        <v>5</v>
      </c>
      <c r="M423" s="22">
        <f>Table1[[#This Row],[FY19 M&amp;IE Rate]]*0.75</f>
        <v>49.5</v>
      </c>
      <c r="N423" s="25" t="s">
        <v>731</v>
      </c>
    </row>
    <row r="424" spans="1:14" x14ac:dyDescent="0.25">
      <c r="A424" s="9">
        <v>238</v>
      </c>
      <c r="B424" s="10"/>
      <c r="C424" s="10" t="s">
        <v>654</v>
      </c>
      <c r="D424" s="11" t="s">
        <v>355</v>
      </c>
      <c r="E424" s="11" t="s">
        <v>370</v>
      </c>
      <c r="F424" s="12" t="s">
        <v>24</v>
      </c>
      <c r="G424" s="12" t="s">
        <v>27</v>
      </c>
      <c r="H424" s="25">
        <v>61</v>
      </c>
      <c r="I424" s="25">
        <v>14</v>
      </c>
      <c r="J424" s="25">
        <v>16</v>
      </c>
      <c r="K424" s="25">
        <v>26</v>
      </c>
      <c r="L424" s="25">
        <v>5</v>
      </c>
      <c r="M424" s="22">
        <f>Table1[[#This Row],[FY19 M&amp;IE Rate]]*0.75</f>
        <v>45.75</v>
      </c>
      <c r="N424" s="25" t="s">
        <v>730</v>
      </c>
    </row>
    <row r="425" spans="1:14" x14ac:dyDescent="0.25">
      <c r="A425" s="8">
        <v>239</v>
      </c>
      <c r="B425" s="10"/>
      <c r="C425" s="10" t="s">
        <v>654</v>
      </c>
      <c r="D425" s="11" t="s">
        <v>355</v>
      </c>
      <c r="E425" s="11" t="s">
        <v>370</v>
      </c>
      <c r="F425" s="12" t="s">
        <v>28</v>
      </c>
      <c r="G425" s="12" t="s">
        <v>49</v>
      </c>
      <c r="H425" s="25">
        <v>61</v>
      </c>
      <c r="I425" s="25">
        <v>14</v>
      </c>
      <c r="J425" s="25">
        <v>16</v>
      </c>
      <c r="K425" s="25">
        <v>26</v>
      </c>
      <c r="L425" s="25">
        <v>5</v>
      </c>
      <c r="M425" s="22">
        <f>Table1[[#This Row],[FY19 M&amp;IE Rate]]*0.75</f>
        <v>45.75</v>
      </c>
      <c r="N425" s="25" t="s">
        <v>730</v>
      </c>
    </row>
    <row r="426" spans="1:14" x14ac:dyDescent="0.25">
      <c r="A426" s="8">
        <v>239</v>
      </c>
      <c r="B426" s="10"/>
      <c r="C426" s="10" t="s">
        <v>654</v>
      </c>
      <c r="D426" s="11" t="s">
        <v>355</v>
      </c>
      <c r="E426" s="11" t="s">
        <v>370</v>
      </c>
      <c r="F426" s="12" t="s">
        <v>50</v>
      </c>
      <c r="G426" s="12" t="s">
        <v>31</v>
      </c>
      <c r="H426" s="25">
        <v>61</v>
      </c>
      <c r="I426" s="25">
        <v>14</v>
      </c>
      <c r="J426" s="25">
        <v>16</v>
      </c>
      <c r="K426" s="25">
        <v>26</v>
      </c>
      <c r="L426" s="25">
        <v>5</v>
      </c>
      <c r="M426" s="22">
        <f>Table1[[#This Row],[FY19 M&amp;IE Rate]]*0.75</f>
        <v>45.75</v>
      </c>
      <c r="N426" s="25" t="s">
        <v>730</v>
      </c>
    </row>
    <row r="427" spans="1:14" x14ac:dyDescent="0.25">
      <c r="A427" s="8">
        <v>239</v>
      </c>
      <c r="B427" s="10"/>
      <c r="C427" s="10" t="s">
        <v>654</v>
      </c>
      <c r="D427" s="11" t="s">
        <v>371</v>
      </c>
      <c r="E427" s="11" t="s">
        <v>372</v>
      </c>
      <c r="F427" s="12" t="s">
        <v>24</v>
      </c>
      <c r="G427" s="12" t="s">
        <v>39</v>
      </c>
      <c r="H427" s="25">
        <v>61</v>
      </c>
      <c r="I427" s="25">
        <v>14</v>
      </c>
      <c r="J427" s="25">
        <v>16</v>
      </c>
      <c r="K427" s="25">
        <v>26</v>
      </c>
      <c r="L427" s="25">
        <v>5</v>
      </c>
      <c r="M427" s="22">
        <f>Table1[[#This Row],[FY19 M&amp;IE Rate]]*0.75</f>
        <v>45.75</v>
      </c>
      <c r="N427" s="25" t="s">
        <v>730</v>
      </c>
    </row>
    <row r="428" spans="1:14" x14ac:dyDescent="0.25">
      <c r="A428" s="9">
        <v>241</v>
      </c>
      <c r="B428" s="10"/>
      <c r="C428" s="10" t="s">
        <v>654</v>
      </c>
      <c r="D428" s="11" t="s">
        <v>371</v>
      </c>
      <c r="E428" s="11" t="s">
        <v>372</v>
      </c>
      <c r="F428" s="12" t="s">
        <v>40</v>
      </c>
      <c r="G428" s="12" t="s">
        <v>27</v>
      </c>
      <c r="H428" s="25">
        <v>61</v>
      </c>
      <c r="I428" s="25">
        <v>14</v>
      </c>
      <c r="J428" s="25">
        <v>16</v>
      </c>
      <c r="K428" s="25">
        <v>26</v>
      </c>
      <c r="L428" s="25">
        <v>5</v>
      </c>
      <c r="M428" s="22">
        <f>Table1[[#This Row],[FY19 M&amp;IE Rate]]*0.75</f>
        <v>45.75</v>
      </c>
      <c r="N428" s="25" t="s">
        <v>730</v>
      </c>
    </row>
    <row r="429" spans="1:14" x14ac:dyDescent="0.25">
      <c r="A429" s="8">
        <v>242</v>
      </c>
      <c r="B429" s="10"/>
      <c r="C429" s="10" t="s">
        <v>654</v>
      </c>
      <c r="D429" s="11" t="s">
        <v>371</v>
      </c>
      <c r="E429" s="11" t="s">
        <v>372</v>
      </c>
      <c r="F429" s="12" t="s">
        <v>28</v>
      </c>
      <c r="G429" s="12" t="s">
        <v>31</v>
      </c>
      <c r="H429" s="25">
        <v>61</v>
      </c>
      <c r="I429" s="25">
        <v>14</v>
      </c>
      <c r="J429" s="25">
        <v>16</v>
      </c>
      <c r="K429" s="25">
        <v>26</v>
      </c>
      <c r="L429" s="25">
        <v>5</v>
      </c>
      <c r="M429" s="22">
        <f>Table1[[#This Row],[FY19 M&amp;IE Rate]]*0.75</f>
        <v>45.75</v>
      </c>
      <c r="N429" s="25" t="s">
        <v>730</v>
      </c>
    </row>
    <row r="430" spans="1:14" x14ac:dyDescent="0.25">
      <c r="A430" s="9">
        <v>243</v>
      </c>
      <c r="B430" s="10"/>
      <c r="C430" s="10" t="s">
        <v>654</v>
      </c>
      <c r="D430" s="11" t="s">
        <v>373</v>
      </c>
      <c r="E430" s="11" t="s">
        <v>374</v>
      </c>
      <c r="F430" s="12" t="s">
        <v>21</v>
      </c>
      <c r="G430" s="12" t="s">
        <v>21</v>
      </c>
      <c r="H430" s="25">
        <v>71</v>
      </c>
      <c r="I430" s="25">
        <v>17</v>
      </c>
      <c r="J430" s="25">
        <v>18</v>
      </c>
      <c r="K430" s="25">
        <v>31</v>
      </c>
      <c r="L430" s="25">
        <v>5</v>
      </c>
      <c r="M430" s="22">
        <f>Table1[[#This Row],[FY19 M&amp;IE Rate]]*0.75</f>
        <v>53.25</v>
      </c>
      <c r="N430" s="25" t="s">
        <v>733</v>
      </c>
    </row>
    <row r="431" spans="1:14" x14ac:dyDescent="0.25">
      <c r="A431" s="8">
        <v>244</v>
      </c>
      <c r="B431" s="10"/>
      <c r="C431" s="10" t="s">
        <v>654</v>
      </c>
      <c r="D431" s="11" t="s">
        <v>375</v>
      </c>
      <c r="E431" s="11" t="s">
        <v>376</v>
      </c>
      <c r="F431" s="12" t="s">
        <v>21</v>
      </c>
      <c r="G431" s="12" t="s">
        <v>21</v>
      </c>
      <c r="H431" s="25">
        <v>61</v>
      </c>
      <c r="I431" s="25">
        <v>14</v>
      </c>
      <c r="J431" s="25">
        <v>16</v>
      </c>
      <c r="K431" s="25">
        <v>26</v>
      </c>
      <c r="L431" s="25">
        <v>5</v>
      </c>
      <c r="M431" s="22">
        <f>Table1[[#This Row],[FY19 M&amp;IE Rate]]*0.75</f>
        <v>45.75</v>
      </c>
      <c r="N431" s="25" t="s">
        <v>730</v>
      </c>
    </row>
    <row r="432" spans="1:14" x14ac:dyDescent="0.25">
      <c r="A432" s="9">
        <v>246</v>
      </c>
      <c r="B432" s="10" t="s">
        <v>654</v>
      </c>
      <c r="C432" s="10" t="s">
        <v>654</v>
      </c>
      <c r="D432" s="11" t="s">
        <v>613</v>
      </c>
      <c r="E432" s="11"/>
      <c r="F432" s="12"/>
      <c r="G432" s="12"/>
      <c r="H432" s="25">
        <v>55</v>
      </c>
      <c r="I432" s="25">
        <v>13</v>
      </c>
      <c r="J432" s="25">
        <v>14</v>
      </c>
      <c r="K432" s="25">
        <v>23</v>
      </c>
      <c r="L432" s="25">
        <v>5</v>
      </c>
      <c r="M432" s="22">
        <f>Table1[[#This Row],[FY19 M&amp;IE Rate]]*0.75</f>
        <v>41.25</v>
      </c>
      <c r="N432" s="25" t="s">
        <v>626</v>
      </c>
    </row>
    <row r="433" spans="1:14" x14ac:dyDescent="0.25">
      <c r="A433" s="8">
        <v>247</v>
      </c>
      <c r="B433" s="10"/>
      <c r="C433" s="10" t="s">
        <v>654</v>
      </c>
      <c r="D433" s="11" t="s">
        <v>377</v>
      </c>
      <c r="E433" s="11" t="s">
        <v>378</v>
      </c>
      <c r="F433" s="12" t="s">
        <v>24</v>
      </c>
      <c r="G433" s="12" t="s">
        <v>39</v>
      </c>
      <c r="H433" s="25">
        <v>61</v>
      </c>
      <c r="I433" s="25">
        <v>14</v>
      </c>
      <c r="J433" s="25">
        <v>16</v>
      </c>
      <c r="K433" s="25">
        <v>26</v>
      </c>
      <c r="L433" s="25">
        <v>5</v>
      </c>
      <c r="M433" s="22">
        <f>Table1[[#This Row],[FY19 M&amp;IE Rate]]*0.75</f>
        <v>45.75</v>
      </c>
      <c r="N433" s="25" t="s">
        <v>730</v>
      </c>
    </row>
    <row r="434" spans="1:14" x14ac:dyDescent="0.25">
      <c r="A434" s="9">
        <v>249</v>
      </c>
      <c r="B434" s="10"/>
      <c r="C434" s="10" t="s">
        <v>654</v>
      </c>
      <c r="D434" s="11" t="s">
        <v>377</v>
      </c>
      <c r="E434" s="11" t="s">
        <v>378</v>
      </c>
      <c r="F434" s="12" t="s">
        <v>40</v>
      </c>
      <c r="G434" s="12" t="s">
        <v>72</v>
      </c>
      <c r="H434" s="25">
        <v>61</v>
      </c>
      <c r="I434" s="25">
        <v>14</v>
      </c>
      <c r="J434" s="25">
        <v>16</v>
      </c>
      <c r="K434" s="25">
        <v>26</v>
      </c>
      <c r="L434" s="25">
        <v>5</v>
      </c>
      <c r="M434" s="22">
        <f>Table1[[#This Row],[FY19 M&amp;IE Rate]]*0.75</f>
        <v>45.75</v>
      </c>
      <c r="N434" s="25" t="s">
        <v>730</v>
      </c>
    </row>
    <row r="435" spans="1:14" x14ac:dyDescent="0.25">
      <c r="A435" s="8">
        <v>248</v>
      </c>
      <c r="B435" s="10"/>
      <c r="C435" s="10" t="s">
        <v>654</v>
      </c>
      <c r="D435" s="11" t="s">
        <v>377</v>
      </c>
      <c r="E435" s="11" t="s">
        <v>378</v>
      </c>
      <c r="F435" s="12" t="s">
        <v>73</v>
      </c>
      <c r="G435" s="12" t="s">
        <v>49</v>
      </c>
      <c r="H435" s="25">
        <v>61</v>
      </c>
      <c r="I435" s="25">
        <v>14</v>
      </c>
      <c r="J435" s="25">
        <v>16</v>
      </c>
      <c r="K435" s="25">
        <v>26</v>
      </c>
      <c r="L435" s="25">
        <v>5</v>
      </c>
      <c r="M435" s="22">
        <f>Table1[[#This Row],[FY19 M&amp;IE Rate]]*0.75</f>
        <v>45.75</v>
      </c>
      <c r="N435" s="25" t="s">
        <v>730</v>
      </c>
    </row>
    <row r="436" spans="1:14" x14ac:dyDescent="0.25">
      <c r="A436" s="9">
        <v>250</v>
      </c>
      <c r="B436" s="10"/>
      <c r="C436" s="10" t="s">
        <v>654</v>
      </c>
      <c r="D436" s="11" t="s">
        <v>377</v>
      </c>
      <c r="E436" s="11" t="s">
        <v>378</v>
      </c>
      <c r="F436" s="12" t="s">
        <v>50</v>
      </c>
      <c r="G436" s="12" t="s">
        <v>31</v>
      </c>
      <c r="H436" s="25">
        <v>61</v>
      </c>
      <c r="I436" s="25">
        <v>14</v>
      </c>
      <c r="J436" s="25">
        <v>16</v>
      </c>
      <c r="K436" s="25">
        <v>26</v>
      </c>
      <c r="L436" s="25">
        <v>5</v>
      </c>
      <c r="M436" s="22">
        <f>Table1[[#This Row],[FY19 M&amp;IE Rate]]*0.75</f>
        <v>45.75</v>
      </c>
      <c r="N436" s="25" t="s">
        <v>730</v>
      </c>
    </row>
    <row r="437" spans="1:14" ht="26.4" x14ac:dyDescent="0.25">
      <c r="A437" s="8">
        <v>251</v>
      </c>
      <c r="B437" s="10"/>
      <c r="C437" s="10" t="s">
        <v>655</v>
      </c>
      <c r="D437" s="11" t="s">
        <v>379</v>
      </c>
      <c r="E437" s="11" t="s">
        <v>380</v>
      </c>
      <c r="F437" s="12" t="s">
        <v>24</v>
      </c>
      <c r="G437" s="12" t="s">
        <v>72</v>
      </c>
      <c r="H437" s="25">
        <v>66</v>
      </c>
      <c r="I437" s="25">
        <v>16</v>
      </c>
      <c r="J437" s="25">
        <v>17</v>
      </c>
      <c r="K437" s="25">
        <v>28</v>
      </c>
      <c r="L437" s="25">
        <v>5</v>
      </c>
      <c r="M437" s="22">
        <f>Table1[[#This Row],[FY19 M&amp;IE Rate]]*0.75</f>
        <v>49.5</v>
      </c>
      <c r="N437" s="25" t="s">
        <v>731</v>
      </c>
    </row>
    <row r="438" spans="1:14" ht="26.4" x14ac:dyDescent="0.25">
      <c r="A438" s="9">
        <v>479</v>
      </c>
      <c r="B438" s="10"/>
      <c r="C438" s="10" t="s">
        <v>655</v>
      </c>
      <c r="D438" s="11" t="s">
        <v>379</v>
      </c>
      <c r="E438" s="11" t="s">
        <v>380</v>
      </c>
      <c r="F438" s="12" t="s">
        <v>73</v>
      </c>
      <c r="G438" s="12" t="s">
        <v>49</v>
      </c>
      <c r="H438" s="25">
        <v>66</v>
      </c>
      <c r="I438" s="25">
        <v>16</v>
      </c>
      <c r="J438" s="25">
        <v>17</v>
      </c>
      <c r="K438" s="25">
        <v>28</v>
      </c>
      <c r="L438" s="25">
        <v>5</v>
      </c>
      <c r="M438" s="22">
        <f>Table1[[#This Row],[FY19 M&amp;IE Rate]]*0.75</f>
        <v>49.5</v>
      </c>
      <c r="N438" s="25" t="s">
        <v>731</v>
      </c>
    </row>
    <row r="439" spans="1:14" ht="26.4" x14ac:dyDescent="0.25">
      <c r="A439" s="8">
        <v>254</v>
      </c>
      <c r="B439" s="10"/>
      <c r="C439" s="10" t="s">
        <v>655</v>
      </c>
      <c r="D439" s="11" t="s">
        <v>379</v>
      </c>
      <c r="E439" s="11" t="s">
        <v>380</v>
      </c>
      <c r="F439" s="12" t="s">
        <v>50</v>
      </c>
      <c r="G439" s="12" t="s">
        <v>31</v>
      </c>
      <c r="H439" s="25">
        <v>66</v>
      </c>
      <c r="I439" s="25">
        <v>16</v>
      </c>
      <c r="J439" s="25">
        <v>17</v>
      </c>
      <c r="K439" s="25">
        <v>28</v>
      </c>
      <c r="L439" s="25">
        <v>5</v>
      </c>
      <c r="M439" s="22">
        <f>Table1[[#This Row],[FY19 M&amp;IE Rate]]*0.75</f>
        <v>49.5</v>
      </c>
      <c r="N439" s="25" t="s">
        <v>731</v>
      </c>
    </row>
    <row r="440" spans="1:14" x14ac:dyDescent="0.25">
      <c r="A440" s="8">
        <v>254</v>
      </c>
      <c r="B440" s="10"/>
      <c r="C440" s="10" t="s">
        <v>655</v>
      </c>
      <c r="D440" s="11" t="s">
        <v>381</v>
      </c>
      <c r="E440" s="11" t="s">
        <v>382</v>
      </c>
      <c r="F440" s="12" t="s">
        <v>21</v>
      </c>
      <c r="G440" s="12" t="s">
        <v>21</v>
      </c>
      <c r="H440" s="25">
        <v>61</v>
      </c>
      <c r="I440" s="25">
        <v>14</v>
      </c>
      <c r="J440" s="25">
        <v>16</v>
      </c>
      <c r="K440" s="25">
        <v>26</v>
      </c>
      <c r="L440" s="25">
        <v>5</v>
      </c>
      <c r="M440" s="22">
        <f>Table1[[#This Row],[FY19 M&amp;IE Rate]]*0.75</f>
        <v>45.75</v>
      </c>
      <c r="N440" s="25" t="s">
        <v>730</v>
      </c>
    </row>
    <row r="441" spans="1:14" x14ac:dyDescent="0.25">
      <c r="A441" s="8">
        <v>254</v>
      </c>
      <c r="B441" s="10"/>
      <c r="C441" s="10" t="s">
        <v>655</v>
      </c>
      <c r="D441" s="11" t="s">
        <v>383</v>
      </c>
      <c r="E441" s="11" t="s">
        <v>384</v>
      </c>
      <c r="F441" s="12" t="s">
        <v>21</v>
      </c>
      <c r="G441" s="12" t="s">
        <v>21</v>
      </c>
      <c r="H441" s="25">
        <v>61</v>
      </c>
      <c r="I441" s="25">
        <v>14</v>
      </c>
      <c r="J441" s="25">
        <v>16</v>
      </c>
      <c r="K441" s="25">
        <v>26</v>
      </c>
      <c r="L441" s="25">
        <v>5</v>
      </c>
      <c r="M441" s="22">
        <f>Table1[[#This Row],[FY19 M&amp;IE Rate]]*0.75</f>
        <v>45.75</v>
      </c>
      <c r="N441" s="25" t="s">
        <v>730</v>
      </c>
    </row>
    <row r="442" spans="1:14" x14ac:dyDescent="0.25">
      <c r="A442" s="9">
        <v>423</v>
      </c>
      <c r="B442" s="10"/>
      <c r="C442" s="10" t="s">
        <v>655</v>
      </c>
      <c r="D442" s="11" t="s">
        <v>385</v>
      </c>
      <c r="E442" s="11" t="s">
        <v>386</v>
      </c>
      <c r="F442" s="12" t="s">
        <v>21</v>
      </c>
      <c r="G442" s="12" t="s">
        <v>21</v>
      </c>
      <c r="H442" s="25">
        <v>61</v>
      </c>
      <c r="I442" s="25">
        <v>14</v>
      </c>
      <c r="J442" s="25">
        <v>16</v>
      </c>
      <c r="K442" s="25">
        <v>26</v>
      </c>
      <c r="L442" s="25">
        <v>5</v>
      </c>
      <c r="M442" s="22">
        <f>Table1[[#This Row],[FY19 M&amp;IE Rate]]*0.75</f>
        <v>45.75</v>
      </c>
      <c r="N442" s="25" t="s">
        <v>730</v>
      </c>
    </row>
    <row r="443" spans="1:14" x14ac:dyDescent="0.25">
      <c r="A443" s="8">
        <v>255</v>
      </c>
      <c r="B443" s="10"/>
      <c r="C443" s="10" t="s">
        <v>655</v>
      </c>
      <c r="D443" s="11" t="s">
        <v>387</v>
      </c>
      <c r="E443" s="11" t="s">
        <v>388</v>
      </c>
      <c r="F443" s="12" t="s">
        <v>21</v>
      </c>
      <c r="G443" s="12" t="s">
        <v>21</v>
      </c>
      <c r="H443" s="25">
        <v>66</v>
      </c>
      <c r="I443" s="25">
        <v>16</v>
      </c>
      <c r="J443" s="25">
        <v>17</v>
      </c>
      <c r="K443" s="25">
        <v>28</v>
      </c>
      <c r="L443" s="25">
        <v>5</v>
      </c>
      <c r="M443" s="22">
        <f>Table1[[#This Row],[FY19 M&amp;IE Rate]]*0.75</f>
        <v>49.5</v>
      </c>
      <c r="N443" s="25" t="s">
        <v>731</v>
      </c>
    </row>
    <row r="444" spans="1:14" x14ac:dyDescent="0.25">
      <c r="A444" s="8">
        <v>255</v>
      </c>
      <c r="B444" s="10"/>
      <c r="C444" s="10" t="s">
        <v>655</v>
      </c>
      <c r="D444" s="11" t="s">
        <v>389</v>
      </c>
      <c r="E444" s="11" t="s">
        <v>390</v>
      </c>
      <c r="F444" s="12" t="s">
        <v>21</v>
      </c>
      <c r="G444" s="12" t="s">
        <v>21</v>
      </c>
      <c r="H444" s="25">
        <v>61</v>
      </c>
      <c r="I444" s="25">
        <v>14</v>
      </c>
      <c r="J444" s="25">
        <v>16</v>
      </c>
      <c r="K444" s="25">
        <v>26</v>
      </c>
      <c r="L444" s="25">
        <v>5</v>
      </c>
      <c r="M444" s="22">
        <f>Table1[[#This Row],[FY19 M&amp;IE Rate]]*0.75</f>
        <v>45.75</v>
      </c>
      <c r="N444" s="25" t="s">
        <v>730</v>
      </c>
    </row>
    <row r="445" spans="1:14" x14ac:dyDescent="0.25">
      <c r="A445" s="8">
        <v>255</v>
      </c>
      <c r="B445" s="10" t="s">
        <v>655</v>
      </c>
      <c r="C445" s="10" t="s">
        <v>655</v>
      </c>
      <c r="D445" s="11" t="s">
        <v>613</v>
      </c>
      <c r="E445" s="11"/>
      <c r="F445" s="12"/>
      <c r="G445" s="12"/>
      <c r="H445" s="25">
        <v>55</v>
      </c>
      <c r="I445" s="25">
        <v>13</v>
      </c>
      <c r="J445" s="25">
        <v>14</v>
      </c>
      <c r="K445" s="25">
        <v>23</v>
      </c>
      <c r="L445" s="25">
        <v>5</v>
      </c>
      <c r="M445" s="22">
        <f>Table1[[#This Row],[FY19 M&amp;IE Rate]]*0.75</f>
        <v>41.25</v>
      </c>
      <c r="N445" s="25" t="s">
        <v>626</v>
      </c>
    </row>
    <row r="446" spans="1:14" x14ac:dyDescent="0.25">
      <c r="A446" s="9">
        <v>256</v>
      </c>
      <c r="B446" s="10"/>
      <c r="C446" s="10" t="s">
        <v>655</v>
      </c>
      <c r="D446" s="11" t="s">
        <v>391</v>
      </c>
      <c r="E446" s="11" t="s">
        <v>392</v>
      </c>
      <c r="F446" s="12" t="s">
        <v>21</v>
      </c>
      <c r="G446" s="12" t="s">
        <v>21</v>
      </c>
      <c r="H446" s="25">
        <v>61</v>
      </c>
      <c r="I446" s="25">
        <v>14</v>
      </c>
      <c r="J446" s="25">
        <v>16</v>
      </c>
      <c r="K446" s="25">
        <v>26</v>
      </c>
      <c r="L446" s="25">
        <v>5</v>
      </c>
      <c r="M446" s="22">
        <f>Table1[[#This Row],[FY19 M&amp;IE Rate]]*0.75</f>
        <v>45.75</v>
      </c>
      <c r="N446" s="25" t="s">
        <v>730</v>
      </c>
    </row>
    <row r="447" spans="1:14" x14ac:dyDescent="0.25">
      <c r="A447" s="9">
        <v>256</v>
      </c>
      <c r="B447" s="10"/>
      <c r="C447" s="10" t="s">
        <v>655</v>
      </c>
      <c r="D447" s="11" t="s">
        <v>393</v>
      </c>
      <c r="E447" s="11" t="s">
        <v>394</v>
      </c>
      <c r="F447" s="12" t="s">
        <v>21</v>
      </c>
      <c r="G447" s="12" t="s">
        <v>21</v>
      </c>
      <c r="H447" s="25">
        <v>61</v>
      </c>
      <c r="I447" s="25">
        <v>14</v>
      </c>
      <c r="J447" s="25">
        <v>16</v>
      </c>
      <c r="K447" s="25">
        <v>26</v>
      </c>
      <c r="L447" s="25">
        <v>5</v>
      </c>
      <c r="M447" s="22">
        <f>Table1[[#This Row],[FY19 M&amp;IE Rate]]*0.75</f>
        <v>45.75</v>
      </c>
      <c r="N447" s="25" t="s">
        <v>730</v>
      </c>
    </row>
    <row r="448" spans="1:14" x14ac:dyDescent="0.25">
      <c r="A448" s="9">
        <v>256</v>
      </c>
      <c r="B448" s="10"/>
      <c r="C448" s="10" t="s">
        <v>655</v>
      </c>
      <c r="D448" s="11" t="s">
        <v>395</v>
      </c>
      <c r="E448" s="11" t="s">
        <v>395</v>
      </c>
      <c r="F448" s="12" t="s">
        <v>21</v>
      </c>
      <c r="G448" s="12" t="s">
        <v>21</v>
      </c>
      <c r="H448" s="25">
        <v>66</v>
      </c>
      <c r="I448" s="25">
        <v>16</v>
      </c>
      <c r="J448" s="25">
        <v>17</v>
      </c>
      <c r="K448" s="25">
        <v>28</v>
      </c>
      <c r="L448" s="25">
        <v>5</v>
      </c>
      <c r="M448" s="22">
        <f>Table1[[#This Row],[FY19 M&amp;IE Rate]]*0.75</f>
        <v>49.5</v>
      </c>
      <c r="N448" s="25" t="s">
        <v>731</v>
      </c>
    </row>
    <row r="449" spans="1:14" ht="26.4" x14ac:dyDescent="0.25">
      <c r="A449" s="9">
        <v>256</v>
      </c>
      <c r="B449" s="10"/>
      <c r="C449" s="10" t="s">
        <v>655</v>
      </c>
      <c r="D449" s="11" t="s">
        <v>396</v>
      </c>
      <c r="E449" s="11" t="s">
        <v>397</v>
      </c>
      <c r="F449" s="12" t="s">
        <v>21</v>
      </c>
      <c r="G449" s="12" t="s">
        <v>21</v>
      </c>
      <c r="H449" s="25">
        <v>66</v>
      </c>
      <c r="I449" s="25">
        <v>16</v>
      </c>
      <c r="J449" s="25">
        <v>17</v>
      </c>
      <c r="K449" s="25">
        <v>28</v>
      </c>
      <c r="L449" s="25">
        <v>5</v>
      </c>
      <c r="M449" s="22">
        <f>Table1[[#This Row],[FY19 M&amp;IE Rate]]*0.75</f>
        <v>49.5</v>
      </c>
      <c r="N449" s="25" t="s">
        <v>731</v>
      </c>
    </row>
    <row r="450" spans="1:14" x14ac:dyDescent="0.25">
      <c r="A450" s="8">
        <v>258</v>
      </c>
      <c r="B450" s="10"/>
      <c r="C450" s="10" t="s">
        <v>655</v>
      </c>
      <c r="D450" s="11" t="s">
        <v>398</v>
      </c>
      <c r="E450" s="11" t="s">
        <v>399</v>
      </c>
      <c r="F450" s="12" t="s">
        <v>21</v>
      </c>
      <c r="G450" s="12" t="s">
        <v>21</v>
      </c>
      <c r="H450" s="25">
        <v>61</v>
      </c>
      <c r="I450" s="25">
        <v>14</v>
      </c>
      <c r="J450" s="25">
        <v>16</v>
      </c>
      <c r="K450" s="25">
        <v>26</v>
      </c>
      <c r="L450" s="25">
        <v>5</v>
      </c>
      <c r="M450" s="22">
        <f>Table1[[#This Row],[FY19 M&amp;IE Rate]]*0.75</f>
        <v>45.75</v>
      </c>
      <c r="N450" s="25" t="s">
        <v>730</v>
      </c>
    </row>
    <row r="451" spans="1:14" x14ac:dyDescent="0.25">
      <c r="A451" s="9">
        <v>269</v>
      </c>
      <c r="B451" s="10"/>
      <c r="C451" s="10" t="s">
        <v>656</v>
      </c>
      <c r="D451" s="11" t="s">
        <v>400</v>
      </c>
      <c r="E451" s="11" t="s">
        <v>401</v>
      </c>
      <c r="F451" s="12" t="s">
        <v>21</v>
      </c>
      <c r="G451" s="12" t="s">
        <v>21</v>
      </c>
      <c r="H451" s="25">
        <v>56</v>
      </c>
      <c r="I451" s="25">
        <v>13</v>
      </c>
      <c r="J451" s="25">
        <v>15</v>
      </c>
      <c r="K451" s="25">
        <v>23</v>
      </c>
      <c r="L451" s="25">
        <v>5</v>
      </c>
      <c r="M451" s="22">
        <f>Table1[[#This Row],[FY19 M&amp;IE Rate]]*0.75</f>
        <v>42</v>
      </c>
      <c r="N451" s="25" t="s">
        <v>735</v>
      </c>
    </row>
    <row r="452" spans="1:14" x14ac:dyDescent="0.25">
      <c r="A452" s="8">
        <v>260</v>
      </c>
      <c r="B452" s="10" t="s">
        <v>656</v>
      </c>
      <c r="C452" s="10" t="s">
        <v>656</v>
      </c>
      <c r="D452" s="11" t="s">
        <v>613</v>
      </c>
      <c r="E452" s="11"/>
      <c r="F452" s="12"/>
      <c r="G452" s="12"/>
      <c r="H452" s="25">
        <v>55</v>
      </c>
      <c r="I452" s="25">
        <v>13</v>
      </c>
      <c r="J452" s="25">
        <v>14</v>
      </c>
      <c r="K452" s="25">
        <v>23</v>
      </c>
      <c r="L452" s="25">
        <v>5</v>
      </c>
      <c r="M452" s="22">
        <f>Table1[[#This Row],[FY19 M&amp;IE Rate]]*0.75</f>
        <v>41.25</v>
      </c>
      <c r="N452" s="25" t="s">
        <v>626</v>
      </c>
    </row>
    <row r="453" spans="1:14" x14ac:dyDescent="0.25">
      <c r="A453" s="9">
        <v>261</v>
      </c>
      <c r="B453" s="10"/>
      <c r="C453" s="10" t="s">
        <v>656</v>
      </c>
      <c r="D453" s="11" t="s">
        <v>402</v>
      </c>
      <c r="E453" s="11" t="s">
        <v>402</v>
      </c>
      <c r="F453" s="12" t="s">
        <v>24</v>
      </c>
      <c r="G453" s="12" t="s">
        <v>33</v>
      </c>
      <c r="H453" s="25">
        <v>61</v>
      </c>
      <c r="I453" s="25">
        <v>14</v>
      </c>
      <c r="J453" s="25">
        <v>16</v>
      </c>
      <c r="K453" s="25">
        <v>26</v>
      </c>
      <c r="L453" s="25">
        <v>5</v>
      </c>
      <c r="M453" s="22">
        <f>Table1[[#This Row],[FY19 M&amp;IE Rate]]*0.75</f>
        <v>45.75</v>
      </c>
      <c r="N453" s="25" t="s">
        <v>730</v>
      </c>
    </row>
    <row r="454" spans="1:14" x14ac:dyDescent="0.25">
      <c r="A454" s="8">
        <v>262</v>
      </c>
      <c r="B454" s="10"/>
      <c r="C454" s="10" t="s">
        <v>656</v>
      </c>
      <c r="D454" s="11" t="s">
        <v>402</v>
      </c>
      <c r="E454" s="11" t="s">
        <v>402</v>
      </c>
      <c r="F454" s="12" t="s">
        <v>34</v>
      </c>
      <c r="G454" s="12" t="s">
        <v>25</v>
      </c>
      <c r="H454" s="25">
        <v>61</v>
      </c>
      <c r="I454" s="25">
        <v>14</v>
      </c>
      <c r="J454" s="25">
        <v>16</v>
      </c>
      <c r="K454" s="25">
        <v>26</v>
      </c>
      <c r="L454" s="25">
        <v>5</v>
      </c>
      <c r="M454" s="22">
        <f>Table1[[#This Row],[FY19 M&amp;IE Rate]]*0.75</f>
        <v>45.75</v>
      </c>
      <c r="N454" s="25" t="s">
        <v>730</v>
      </c>
    </row>
    <row r="455" spans="1:14" x14ac:dyDescent="0.25">
      <c r="A455" s="8">
        <v>262</v>
      </c>
      <c r="B455" s="10"/>
      <c r="C455" s="10" t="s">
        <v>656</v>
      </c>
      <c r="D455" s="11" t="s">
        <v>402</v>
      </c>
      <c r="E455" s="11" t="s">
        <v>402</v>
      </c>
      <c r="F455" s="12" t="s">
        <v>26</v>
      </c>
      <c r="G455" s="12" t="s">
        <v>31</v>
      </c>
      <c r="H455" s="25">
        <v>61</v>
      </c>
      <c r="I455" s="25">
        <v>14</v>
      </c>
      <c r="J455" s="25">
        <v>16</v>
      </c>
      <c r="K455" s="25">
        <v>26</v>
      </c>
      <c r="L455" s="25">
        <v>5</v>
      </c>
      <c r="M455" s="22">
        <f>Table1[[#This Row],[FY19 M&amp;IE Rate]]*0.75</f>
        <v>45.75</v>
      </c>
      <c r="N455" s="25" t="s">
        <v>730</v>
      </c>
    </row>
    <row r="456" spans="1:14" x14ac:dyDescent="0.25">
      <c r="A456" s="8">
        <v>262</v>
      </c>
      <c r="B456" s="10"/>
      <c r="C456" s="10" t="s">
        <v>656</v>
      </c>
      <c r="D456" s="11" t="s">
        <v>403</v>
      </c>
      <c r="E456" s="11" t="s">
        <v>403</v>
      </c>
      <c r="F456" s="12" t="s">
        <v>21</v>
      </c>
      <c r="G456" s="12" t="s">
        <v>21</v>
      </c>
      <c r="H456" s="25">
        <v>66</v>
      </c>
      <c r="I456" s="25">
        <v>16</v>
      </c>
      <c r="J456" s="25">
        <v>17</v>
      </c>
      <c r="K456" s="25">
        <v>28</v>
      </c>
      <c r="L456" s="25">
        <v>5</v>
      </c>
      <c r="M456" s="22">
        <f>Table1[[#This Row],[FY19 M&amp;IE Rate]]*0.75</f>
        <v>49.5</v>
      </c>
      <c r="N456" s="25" t="s">
        <v>731</v>
      </c>
    </row>
    <row r="457" spans="1:14" x14ac:dyDescent="0.25">
      <c r="A457" s="9">
        <v>277</v>
      </c>
      <c r="B457" s="10"/>
      <c r="C457" s="10" t="s">
        <v>658</v>
      </c>
      <c r="D457" s="11" t="s">
        <v>408</v>
      </c>
      <c r="E457" s="11" t="s">
        <v>408</v>
      </c>
      <c r="F457" s="12" t="s">
        <v>21</v>
      </c>
      <c r="G457" s="12" t="s">
        <v>21</v>
      </c>
      <c r="H457" s="25">
        <v>61</v>
      </c>
      <c r="I457" s="25">
        <v>14</v>
      </c>
      <c r="J457" s="25">
        <v>16</v>
      </c>
      <c r="K457" s="25">
        <v>26</v>
      </c>
      <c r="L457" s="25">
        <v>5</v>
      </c>
      <c r="M457" s="22">
        <f>Table1[[#This Row],[FY19 M&amp;IE Rate]]*0.75</f>
        <v>45.75</v>
      </c>
      <c r="N457" s="25" t="s">
        <v>730</v>
      </c>
    </row>
    <row r="458" spans="1:14" x14ac:dyDescent="0.25">
      <c r="A458" s="8">
        <v>264</v>
      </c>
      <c r="B458" s="10"/>
      <c r="C458" s="10" t="s">
        <v>658</v>
      </c>
      <c r="D458" s="11" t="s">
        <v>409</v>
      </c>
      <c r="E458" s="11" t="s">
        <v>410</v>
      </c>
      <c r="F458" s="12" t="s">
        <v>21</v>
      </c>
      <c r="G458" s="12" t="s">
        <v>21</v>
      </c>
      <c r="H458" s="25">
        <v>61</v>
      </c>
      <c r="I458" s="25">
        <v>14</v>
      </c>
      <c r="J458" s="25">
        <v>16</v>
      </c>
      <c r="K458" s="25">
        <v>26</v>
      </c>
      <c r="L458" s="25">
        <v>5</v>
      </c>
      <c r="M458" s="22">
        <f>Table1[[#This Row],[FY19 M&amp;IE Rate]]*0.75</f>
        <v>45.75</v>
      </c>
      <c r="N458" s="25" t="s">
        <v>730</v>
      </c>
    </row>
    <row r="459" spans="1:14" x14ac:dyDescent="0.25">
      <c r="A459" s="9">
        <v>265</v>
      </c>
      <c r="B459" s="10"/>
      <c r="C459" s="10" t="s">
        <v>658</v>
      </c>
      <c r="D459" s="11" t="s">
        <v>411</v>
      </c>
      <c r="E459" s="11" t="s">
        <v>412</v>
      </c>
      <c r="F459" s="12" t="s">
        <v>21</v>
      </c>
      <c r="G459" s="12" t="s">
        <v>21</v>
      </c>
      <c r="H459" s="25">
        <v>66</v>
      </c>
      <c r="I459" s="25">
        <v>16</v>
      </c>
      <c r="J459" s="25">
        <v>17</v>
      </c>
      <c r="K459" s="25">
        <v>28</v>
      </c>
      <c r="L459" s="25">
        <v>5</v>
      </c>
      <c r="M459" s="22">
        <f>Table1[[#This Row],[FY19 M&amp;IE Rate]]*0.75</f>
        <v>49.5</v>
      </c>
      <c r="N459" s="25" t="s">
        <v>731</v>
      </c>
    </row>
    <row r="460" spans="1:14" ht="26.4" x14ac:dyDescent="0.25">
      <c r="A460" s="9">
        <v>265</v>
      </c>
      <c r="B460" s="10"/>
      <c r="C460" s="10" t="s">
        <v>658</v>
      </c>
      <c r="D460" s="11" t="s">
        <v>413</v>
      </c>
      <c r="E460" s="11" t="s">
        <v>414</v>
      </c>
      <c r="F460" s="12" t="s">
        <v>21</v>
      </c>
      <c r="G460" s="12" t="s">
        <v>21</v>
      </c>
      <c r="H460" s="25">
        <v>71</v>
      </c>
      <c r="I460" s="25">
        <v>17</v>
      </c>
      <c r="J460" s="25">
        <v>18</v>
      </c>
      <c r="K460" s="25">
        <v>31</v>
      </c>
      <c r="L460" s="25">
        <v>5</v>
      </c>
      <c r="M460" s="22">
        <f>Table1[[#This Row],[FY19 M&amp;IE Rate]]*0.75</f>
        <v>53.25</v>
      </c>
      <c r="N460" s="25" t="s">
        <v>733</v>
      </c>
    </row>
    <row r="461" spans="1:14" x14ac:dyDescent="0.25">
      <c r="A461" s="9">
        <v>265</v>
      </c>
      <c r="B461" s="10"/>
      <c r="C461" s="10" t="s">
        <v>658</v>
      </c>
      <c r="D461" s="11" t="s">
        <v>415</v>
      </c>
      <c r="E461" s="11" t="s">
        <v>416</v>
      </c>
      <c r="F461" s="12" t="s">
        <v>24</v>
      </c>
      <c r="G461" s="12" t="s">
        <v>72</v>
      </c>
      <c r="H461" s="25">
        <v>66</v>
      </c>
      <c r="I461" s="25">
        <v>16</v>
      </c>
      <c r="J461" s="25">
        <v>17</v>
      </c>
      <c r="K461" s="25">
        <v>28</v>
      </c>
      <c r="L461" s="25">
        <v>5</v>
      </c>
      <c r="M461" s="22">
        <f>Table1[[#This Row],[FY19 M&amp;IE Rate]]*0.75</f>
        <v>49.5</v>
      </c>
      <c r="N461" s="25" t="s">
        <v>731</v>
      </c>
    </row>
    <row r="462" spans="1:14" x14ac:dyDescent="0.25">
      <c r="A462" s="9">
        <v>265</v>
      </c>
      <c r="B462" s="10"/>
      <c r="C462" s="10" t="s">
        <v>658</v>
      </c>
      <c r="D462" s="11" t="s">
        <v>415</v>
      </c>
      <c r="E462" s="11" t="s">
        <v>416</v>
      </c>
      <c r="F462" s="12" t="s">
        <v>73</v>
      </c>
      <c r="G462" s="12" t="s">
        <v>49</v>
      </c>
      <c r="H462" s="25">
        <v>66</v>
      </c>
      <c r="I462" s="25">
        <v>16</v>
      </c>
      <c r="J462" s="25">
        <v>17</v>
      </c>
      <c r="K462" s="25">
        <v>28</v>
      </c>
      <c r="L462" s="25">
        <v>5</v>
      </c>
      <c r="M462" s="22">
        <f>Table1[[#This Row],[FY19 M&amp;IE Rate]]*0.75</f>
        <v>49.5</v>
      </c>
      <c r="N462" s="25" t="s">
        <v>731</v>
      </c>
    </row>
    <row r="463" spans="1:14" x14ac:dyDescent="0.25">
      <c r="A463" s="8">
        <v>266</v>
      </c>
      <c r="B463" s="10"/>
      <c r="C463" s="10" t="s">
        <v>658</v>
      </c>
      <c r="D463" s="11" t="s">
        <v>415</v>
      </c>
      <c r="E463" s="11" t="s">
        <v>416</v>
      </c>
      <c r="F463" s="12" t="s">
        <v>50</v>
      </c>
      <c r="G463" s="12" t="s">
        <v>31</v>
      </c>
      <c r="H463" s="25">
        <v>66</v>
      </c>
      <c r="I463" s="25">
        <v>16</v>
      </c>
      <c r="J463" s="25">
        <v>17</v>
      </c>
      <c r="K463" s="25">
        <v>28</v>
      </c>
      <c r="L463" s="25">
        <v>5</v>
      </c>
      <c r="M463" s="22">
        <f>Table1[[#This Row],[FY19 M&amp;IE Rate]]*0.75</f>
        <v>49.5</v>
      </c>
      <c r="N463" s="25" t="s">
        <v>731</v>
      </c>
    </row>
    <row r="464" spans="1:14" x14ac:dyDescent="0.25">
      <c r="A464" s="8">
        <v>266</v>
      </c>
      <c r="B464" s="10"/>
      <c r="C464" s="10" t="s">
        <v>658</v>
      </c>
      <c r="D464" s="11" t="s">
        <v>417</v>
      </c>
      <c r="E464" s="11" t="s">
        <v>418</v>
      </c>
      <c r="F464" s="12" t="s">
        <v>21</v>
      </c>
      <c r="G464" s="12" t="s">
        <v>21</v>
      </c>
      <c r="H464" s="25">
        <v>66</v>
      </c>
      <c r="I464" s="25">
        <v>16</v>
      </c>
      <c r="J464" s="25">
        <v>17</v>
      </c>
      <c r="K464" s="25">
        <v>28</v>
      </c>
      <c r="L464" s="25">
        <v>5</v>
      </c>
      <c r="M464" s="22">
        <f>Table1[[#This Row],[FY19 M&amp;IE Rate]]*0.75</f>
        <v>49.5</v>
      </c>
      <c r="N464" s="25" t="s">
        <v>731</v>
      </c>
    </row>
    <row r="465" spans="1:14" x14ac:dyDescent="0.25">
      <c r="A465" s="8">
        <v>266</v>
      </c>
      <c r="B465" s="10"/>
      <c r="C465" s="10" t="s">
        <v>658</v>
      </c>
      <c r="D465" s="11" t="s">
        <v>419</v>
      </c>
      <c r="E465" s="11" t="s">
        <v>420</v>
      </c>
      <c r="F465" s="12" t="s">
        <v>21</v>
      </c>
      <c r="G465" s="12" t="s">
        <v>21</v>
      </c>
      <c r="H465" s="25">
        <v>66</v>
      </c>
      <c r="I465" s="25">
        <v>16</v>
      </c>
      <c r="J465" s="25">
        <v>17</v>
      </c>
      <c r="K465" s="25">
        <v>28</v>
      </c>
      <c r="L465" s="25">
        <v>5</v>
      </c>
      <c r="M465" s="22">
        <f>Table1[[#This Row],[FY19 M&amp;IE Rate]]*0.75</f>
        <v>49.5</v>
      </c>
      <c r="N465" s="25" t="s">
        <v>731</v>
      </c>
    </row>
    <row r="466" spans="1:14" x14ac:dyDescent="0.25">
      <c r="A466" s="8">
        <v>266</v>
      </c>
      <c r="B466" s="10"/>
      <c r="C466" s="10" t="s">
        <v>658</v>
      </c>
      <c r="D466" s="11" t="s">
        <v>421</v>
      </c>
      <c r="E466" s="11" t="s">
        <v>258</v>
      </c>
      <c r="F466" s="12" t="s">
        <v>24</v>
      </c>
      <c r="G466" s="12" t="s">
        <v>25</v>
      </c>
      <c r="H466" s="25">
        <v>66</v>
      </c>
      <c r="I466" s="25">
        <v>16</v>
      </c>
      <c r="J466" s="25">
        <v>17</v>
      </c>
      <c r="K466" s="25">
        <v>28</v>
      </c>
      <c r="L466" s="25">
        <v>5</v>
      </c>
      <c r="M466" s="22">
        <f>Table1[[#This Row],[FY19 M&amp;IE Rate]]*0.75</f>
        <v>49.5</v>
      </c>
      <c r="N466" s="25" t="s">
        <v>731</v>
      </c>
    </row>
    <row r="467" spans="1:14" x14ac:dyDescent="0.25">
      <c r="A467" s="8">
        <v>266</v>
      </c>
      <c r="B467" s="10"/>
      <c r="C467" s="10" t="s">
        <v>658</v>
      </c>
      <c r="D467" s="11" t="s">
        <v>421</v>
      </c>
      <c r="E467" s="11" t="s">
        <v>258</v>
      </c>
      <c r="F467" s="12" t="s">
        <v>26</v>
      </c>
      <c r="G467" s="12" t="s">
        <v>72</v>
      </c>
      <c r="H467" s="25">
        <v>66</v>
      </c>
      <c r="I467" s="25">
        <v>16</v>
      </c>
      <c r="J467" s="25">
        <v>17</v>
      </c>
      <c r="K467" s="25">
        <v>28</v>
      </c>
      <c r="L467" s="25">
        <v>5</v>
      </c>
      <c r="M467" s="22">
        <f>Table1[[#This Row],[FY19 M&amp;IE Rate]]*0.75</f>
        <v>49.5</v>
      </c>
      <c r="N467" s="25" t="s">
        <v>731</v>
      </c>
    </row>
    <row r="468" spans="1:14" x14ac:dyDescent="0.25">
      <c r="A468" s="9">
        <v>267</v>
      </c>
      <c r="B468" s="10"/>
      <c r="C468" s="10" t="s">
        <v>658</v>
      </c>
      <c r="D468" s="11" t="s">
        <v>421</v>
      </c>
      <c r="E468" s="11" t="s">
        <v>258</v>
      </c>
      <c r="F468" s="12" t="s">
        <v>73</v>
      </c>
      <c r="G468" s="12" t="s">
        <v>49</v>
      </c>
      <c r="H468" s="25">
        <v>66</v>
      </c>
      <c r="I468" s="25">
        <v>16</v>
      </c>
      <c r="J468" s="25">
        <v>17</v>
      </c>
      <c r="K468" s="25">
        <v>28</v>
      </c>
      <c r="L468" s="25">
        <v>5</v>
      </c>
      <c r="M468" s="22">
        <f>Table1[[#This Row],[FY19 M&amp;IE Rate]]*0.75</f>
        <v>49.5</v>
      </c>
      <c r="N468" s="25" t="s">
        <v>731</v>
      </c>
    </row>
    <row r="469" spans="1:14" x14ac:dyDescent="0.25">
      <c r="A469" s="9">
        <v>267</v>
      </c>
      <c r="B469" s="10"/>
      <c r="C469" s="10" t="s">
        <v>658</v>
      </c>
      <c r="D469" s="11" t="s">
        <v>421</v>
      </c>
      <c r="E469" s="11" t="s">
        <v>258</v>
      </c>
      <c r="F469" s="12" t="s">
        <v>50</v>
      </c>
      <c r="G469" s="12" t="s">
        <v>31</v>
      </c>
      <c r="H469" s="25">
        <v>66</v>
      </c>
      <c r="I469" s="25">
        <v>16</v>
      </c>
      <c r="J469" s="25">
        <v>17</v>
      </c>
      <c r="K469" s="25">
        <v>28</v>
      </c>
      <c r="L469" s="25">
        <v>5</v>
      </c>
      <c r="M469" s="22">
        <f>Table1[[#This Row],[FY19 M&amp;IE Rate]]*0.75</f>
        <v>49.5</v>
      </c>
      <c r="N469" s="25" t="s">
        <v>731</v>
      </c>
    </row>
    <row r="470" spans="1:14" ht="26.4" x14ac:dyDescent="0.25">
      <c r="A470" s="9">
        <v>267</v>
      </c>
      <c r="B470" s="10"/>
      <c r="C470" s="10" t="s">
        <v>658</v>
      </c>
      <c r="D470" s="11" t="s">
        <v>422</v>
      </c>
      <c r="E470" s="11" t="s">
        <v>423</v>
      </c>
      <c r="F470" s="12" t="s">
        <v>24</v>
      </c>
      <c r="G470" s="12" t="s">
        <v>33</v>
      </c>
      <c r="H470" s="25">
        <v>76</v>
      </c>
      <c r="I470" s="25">
        <v>18</v>
      </c>
      <c r="J470" s="25">
        <v>19</v>
      </c>
      <c r="K470" s="25">
        <v>34</v>
      </c>
      <c r="L470" s="25">
        <v>5</v>
      </c>
      <c r="M470" s="22">
        <f>Table1[[#This Row],[FY19 M&amp;IE Rate]]*0.75</f>
        <v>57</v>
      </c>
      <c r="N470" s="25" t="s">
        <v>732</v>
      </c>
    </row>
    <row r="471" spans="1:14" ht="26.4" x14ac:dyDescent="0.25">
      <c r="A471" s="8">
        <v>268</v>
      </c>
      <c r="B471" s="10"/>
      <c r="C471" s="10" t="s">
        <v>658</v>
      </c>
      <c r="D471" s="11" t="s">
        <v>422</v>
      </c>
      <c r="E471" s="11" t="s">
        <v>423</v>
      </c>
      <c r="F471" s="12" t="s">
        <v>34</v>
      </c>
      <c r="G471" s="12" t="s">
        <v>25</v>
      </c>
      <c r="H471" s="25">
        <v>76</v>
      </c>
      <c r="I471" s="25">
        <v>18</v>
      </c>
      <c r="J471" s="25">
        <v>19</v>
      </c>
      <c r="K471" s="25">
        <v>34</v>
      </c>
      <c r="L471" s="25">
        <v>5</v>
      </c>
      <c r="M471" s="22">
        <f>Table1[[#This Row],[FY19 M&amp;IE Rate]]*0.75</f>
        <v>57</v>
      </c>
      <c r="N471" s="25" t="s">
        <v>732</v>
      </c>
    </row>
    <row r="472" spans="1:14" ht="26.4" x14ac:dyDescent="0.25">
      <c r="A472" s="9">
        <v>270</v>
      </c>
      <c r="B472" s="10"/>
      <c r="C472" s="10" t="s">
        <v>658</v>
      </c>
      <c r="D472" s="11" t="s">
        <v>422</v>
      </c>
      <c r="E472" s="11" t="s">
        <v>423</v>
      </c>
      <c r="F472" s="12" t="s">
        <v>26</v>
      </c>
      <c r="G472" s="12" t="s">
        <v>72</v>
      </c>
      <c r="H472" s="25">
        <v>76</v>
      </c>
      <c r="I472" s="25">
        <v>18</v>
      </c>
      <c r="J472" s="25">
        <v>19</v>
      </c>
      <c r="K472" s="25">
        <v>34</v>
      </c>
      <c r="L472" s="25">
        <v>5</v>
      </c>
      <c r="M472" s="22">
        <f>Table1[[#This Row],[FY19 M&amp;IE Rate]]*0.75</f>
        <v>57</v>
      </c>
      <c r="N472" s="25" t="s">
        <v>732</v>
      </c>
    </row>
    <row r="473" spans="1:14" ht="26.4" x14ac:dyDescent="0.25">
      <c r="A473" s="8">
        <v>271</v>
      </c>
      <c r="B473" s="10"/>
      <c r="C473" s="10" t="s">
        <v>658</v>
      </c>
      <c r="D473" s="11" t="s">
        <v>422</v>
      </c>
      <c r="E473" s="11" t="s">
        <v>423</v>
      </c>
      <c r="F473" s="12" t="s">
        <v>73</v>
      </c>
      <c r="G473" s="12" t="s">
        <v>49</v>
      </c>
      <c r="H473" s="25">
        <v>76</v>
      </c>
      <c r="I473" s="25">
        <v>18</v>
      </c>
      <c r="J473" s="25">
        <v>19</v>
      </c>
      <c r="K473" s="25">
        <v>34</v>
      </c>
      <c r="L473" s="25">
        <v>5</v>
      </c>
      <c r="M473" s="22">
        <f>Table1[[#This Row],[FY19 M&amp;IE Rate]]*0.75</f>
        <v>57</v>
      </c>
      <c r="N473" s="25" t="s">
        <v>732</v>
      </c>
    </row>
    <row r="474" spans="1:14" ht="26.4" x14ac:dyDescent="0.25">
      <c r="A474" s="9">
        <v>272</v>
      </c>
      <c r="B474" s="10"/>
      <c r="C474" s="10" t="s">
        <v>658</v>
      </c>
      <c r="D474" s="11" t="s">
        <v>422</v>
      </c>
      <c r="E474" s="11" t="s">
        <v>423</v>
      </c>
      <c r="F474" s="12" t="s">
        <v>50</v>
      </c>
      <c r="G474" s="12" t="s">
        <v>31</v>
      </c>
      <c r="H474" s="25">
        <v>76</v>
      </c>
      <c r="I474" s="25">
        <v>18</v>
      </c>
      <c r="J474" s="25">
        <v>19</v>
      </c>
      <c r="K474" s="25">
        <v>34</v>
      </c>
      <c r="L474" s="25">
        <v>5</v>
      </c>
      <c r="M474" s="22">
        <f>Table1[[#This Row],[FY19 M&amp;IE Rate]]*0.75</f>
        <v>57</v>
      </c>
      <c r="N474" s="25" t="s">
        <v>732</v>
      </c>
    </row>
    <row r="475" spans="1:14" x14ac:dyDescent="0.25">
      <c r="A475" s="8">
        <v>273</v>
      </c>
      <c r="B475" s="10"/>
      <c r="C475" s="10" t="s">
        <v>658</v>
      </c>
      <c r="D475" s="11" t="s">
        <v>424</v>
      </c>
      <c r="E475" s="11" t="s">
        <v>425</v>
      </c>
      <c r="F475" s="12" t="s">
        <v>24</v>
      </c>
      <c r="G475" s="12" t="s">
        <v>72</v>
      </c>
      <c r="H475" s="25">
        <v>56</v>
      </c>
      <c r="I475" s="25">
        <v>13</v>
      </c>
      <c r="J475" s="25">
        <v>15</v>
      </c>
      <c r="K475" s="25">
        <v>23</v>
      </c>
      <c r="L475" s="25">
        <v>5</v>
      </c>
      <c r="M475" s="22">
        <f>Table1[[#This Row],[FY19 M&amp;IE Rate]]*0.75</f>
        <v>42</v>
      </c>
      <c r="N475" s="25" t="s">
        <v>735</v>
      </c>
    </row>
    <row r="476" spans="1:14" x14ac:dyDescent="0.25">
      <c r="A476" s="8">
        <v>273</v>
      </c>
      <c r="B476" s="10"/>
      <c r="C476" s="10" t="s">
        <v>658</v>
      </c>
      <c r="D476" s="11" t="s">
        <v>424</v>
      </c>
      <c r="E476" s="11" t="s">
        <v>425</v>
      </c>
      <c r="F476" s="12" t="s">
        <v>73</v>
      </c>
      <c r="G476" s="12" t="s">
        <v>49</v>
      </c>
      <c r="H476" s="25">
        <v>56</v>
      </c>
      <c r="I476" s="25">
        <v>13</v>
      </c>
      <c r="J476" s="25">
        <v>15</v>
      </c>
      <c r="K476" s="25">
        <v>23</v>
      </c>
      <c r="L476" s="25">
        <v>5</v>
      </c>
      <c r="M476" s="22">
        <f>Table1[[#This Row],[FY19 M&amp;IE Rate]]*0.75</f>
        <v>42</v>
      </c>
      <c r="N476" s="25" t="s">
        <v>735</v>
      </c>
    </row>
    <row r="477" spans="1:14" x14ac:dyDescent="0.25">
      <c r="A477" s="8">
        <v>273</v>
      </c>
      <c r="B477" s="10"/>
      <c r="C477" s="10" t="s">
        <v>658</v>
      </c>
      <c r="D477" s="11" t="s">
        <v>424</v>
      </c>
      <c r="E477" s="11" t="s">
        <v>425</v>
      </c>
      <c r="F477" s="12" t="s">
        <v>50</v>
      </c>
      <c r="G477" s="12" t="s">
        <v>31</v>
      </c>
      <c r="H477" s="25">
        <v>56</v>
      </c>
      <c r="I477" s="25">
        <v>13</v>
      </c>
      <c r="J477" s="25">
        <v>15</v>
      </c>
      <c r="K477" s="25">
        <v>23</v>
      </c>
      <c r="L477" s="25">
        <v>5</v>
      </c>
      <c r="M477" s="22">
        <f>Table1[[#This Row],[FY19 M&amp;IE Rate]]*0.75</f>
        <v>42</v>
      </c>
      <c r="N477" s="25" t="s">
        <v>735</v>
      </c>
    </row>
    <row r="478" spans="1:14" x14ac:dyDescent="0.25">
      <c r="A478" s="9">
        <v>274</v>
      </c>
      <c r="B478" s="10" t="s">
        <v>658</v>
      </c>
      <c r="C478" s="10" t="s">
        <v>658</v>
      </c>
      <c r="D478" s="11" t="s">
        <v>613</v>
      </c>
      <c r="E478" s="11"/>
      <c r="F478" s="12"/>
      <c r="G478" s="12"/>
      <c r="H478" s="25">
        <v>55</v>
      </c>
      <c r="I478" s="25">
        <v>13</v>
      </c>
      <c r="J478" s="25">
        <v>14</v>
      </c>
      <c r="K478" s="25">
        <v>23</v>
      </c>
      <c r="L478" s="25">
        <v>5</v>
      </c>
      <c r="M478" s="22">
        <f>Table1[[#This Row],[FY19 M&amp;IE Rate]]*0.75</f>
        <v>41.25</v>
      </c>
      <c r="N478" s="25" t="s">
        <v>626</v>
      </c>
    </row>
    <row r="479" spans="1:14" x14ac:dyDescent="0.25">
      <c r="A479" s="8">
        <v>275</v>
      </c>
      <c r="B479" s="10"/>
      <c r="C479" s="10" t="s">
        <v>658</v>
      </c>
      <c r="D479" s="11" t="s">
        <v>426</v>
      </c>
      <c r="E479" s="11" t="s">
        <v>427</v>
      </c>
      <c r="F479" s="12" t="s">
        <v>21</v>
      </c>
      <c r="G479" s="12" t="s">
        <v>21</v>
      </c>
      <c r="H479" s="25">
        <v>66</v>
      </c>
      <c r="I479" s="25">
        <v>16</v>
      </c>
      <c r="J479" s="25">
        <v>17</v>
      </c>
      <c r="K479" s="25">
        <v>28</v>
      </c>
      <c r="L479" s="25">
        <v>5</v>
      </c>
      <c r="M479" s="22">
        <f>Table1[[#This Row],[FY19 M&amp;IE Rate]]*0.75</f>
        <v>49.5</v>
      </c>
      <c r="N479" s="25" t="s">
        <v>731</v>
      </c>
    </row>
    <row r="480" spans="1:14" x14ac:dyDescent="0.25">
      <c r="A480" s="9">
        <v>276</v>
      </c>
      <c r="B480" s="10"/>
      <c r="C480" s="10" t="s">
        <v>658</v>
      </c>
      <c r="D480" s="11" t="s">
        <v>428</v>
      </c>
      <c r="E480" s="11" t="s">
        <v>429</v>
      </c>
      <c r="F480" s="12" t="s">
        <v>21</v>
      </c>
      <c r="G480" s="12" t="s">
        <v>21</v>
      </c>
      <c r="H480" s="25">
        <v>66</v>
      </c>
      <c r="I480" s="25">
        <v>16</v>
      </c>
      <c r="J480" s="25">
        <v>17</v>
      </c>
      <c r="K480" s="25">
        <v>28</v>
      </c>
      <c r="L480" s="25">
        <v>5</v>
      </c>
      <c r="M480" s="22">
        <f>Table1[[#This Row],[FY19 M&amp;IE Rate]]*0.75</f>
        <v>49.5</v>
      </c>
      <c r="N480" s="25" t="s">
        <v>731</v>
      </c>
    </row>
    <row r="481" spans="1:14" x14ac:dyDescent="0.25">
      <c r="A481" s="8">
        <v>278</v>
      </c>
      <c r="B481" s="10"/>
      <c r="C481" s="10" t="s">
        <v>658</v>
      </c>
      <c r="D481" s="11" t="s">
        <v>430</v>
      </c>
      <c r="E481" s="11" t="s">
        <v>431</v>
      </c>
      <c r="F481" s="12" t="s">
        <v>21</v>
      </c>
      <c r="G481" s="12" t="s">
        <v>21</v>
      </c>
      <c r="H481" s="25">
        <v>71</v>
      </c>
      <c r="I481" s="25">
        <v>17</v>
      </c>
      <c r="J481" s="25">
        <v>18</v>
      </c>
      <c r="K481" s="25">
        <v>31</v>
      </c>
      <c r="L481" s="25">
        <v>5</v>
      </c>
      <c r="M481" s="22">
        <f>Table1[[#This Row],[FY19 M&amp;IE Rate]]*0.75</f>
        <v>53.25</v>
      </c>
      <c r="N481" s="25" t="s">
        <v>733</v>
      </c>
    </row>
    <row r="482" spans="1:14" x14ac:dyDescent="0.25">
      <c r="A482" s="9">
        <v>279</v>
      </c>
      <c r="B482" s="10"/>
      <c r="C482" s="10" t="s">
        <v>658</v>
      </c>
      <c r="D482" s="11" t="s">
        <v>332</v>
      </c>
      <c r="E482" s="11" t="s">
        <v>178</v>
      </c>
      <c r="F482" s="12" t="s">
        <v>21</v>
      </c>
      <c r="G482" s="12" t="s">
        <v>21</v>
      </c>
      <c r="H482" s="25">
        <v>61</v>
      </c>
      <c r="I482" s="25">
        <v>14</v>
      </c>
      <c r="J482" s="25">
        <v>16</v>
      </c>
      <c r="K482" s="25">
        <v>26</v>
      </c>
      <c r="L482" s="25">
        <v>5</v>
      </c>
      <c r="M482" s="22">
        <f>Table1[[#This Row],[FY19 M&amp;IE Rate]]*0.75</f>
        <v>45.75</v>
      </c>
      <c r="N482" s="25" t="s">
        <v>730</v>
      </c>
    </row>
    <row r="483" spans="1:14" x14ac:dyDescent="0.25">
      <c r="A483" s="8">
        <v>281</v>
      </c>
      <c r="B483" s="10"/>
      <c r="C483" s="10" t="s">
        <v>658</v>
      </c>
      <c r="D483" s="11" t="s">
        <v>432</v>
      </c>
      <c r="E483" s="11" t="s">
        <v>433</v>
      </c>
      <c r="F483" s="12" t="s">
        <v>24</v>
      </c>
      <c r="G483" s="12" t="s">
        <v>72</v>
      </c>
      <c r="H483" s="25">
        <v>61</v>
      </c>
      <c r="I483" s="25">
        <v>14</v>
      </c>
      <c r="J483" s="25">
        <v>16</v>
      </c>
      <c r="K483" s="25">
        <v>26</v>
      </c>
      <c r="L483" s="25">
        <v>5</v>
      </c>
      <c r="M483" s="22">
        <f>Table1[[#This Row],[FY19 M&amp;IE Rate]]*0.75</f>
        <v>45.75</v>
      </c>
      <c r="N483" s="25" t="s">
        <v>730</v>
      </c>
    </row>
    <row r="484" spans="1:14" x14ac:dyDescent="0.25">
      <c r="A484" s="8">
        <v>281</v>
      </c>
      <c r="B484" s="10"/>
      <c r="C484" s="10" t="s">
        <v>658</v>
      </c>
      <c r="D484" s="11" t="s">
        <v>432</v>
      </c>
      <c r="E484" s="11" t="s">
        <v>433</v>
      </c>
      <c r="F484" s="12" t="s">
        <v>73</v>
      </c>
      <c r="G484" s="12" t="s">
        <v>49</v>
      </c>
      <c r="H484" s="25">
        <v>61</v>
      </c>
      <c r="I484" s="25">
        <v>14</v>
      </c>
      <c r="J484" s="25">
        <v>16</v>
      </c>
      <c r="K484" s="25">
        <v>26</v>
      </c>
      <c r="L484" s="25">
        <v>5</v>
      </c>
      <c r="M484" s="22">
        <f>Table1[[#This Row],[FY19 M&amp;IE Rate]]*0.75</f>
        <v>45.75</v>
      </c>
      <c r="N484" s="25" t="s">
        <v>730</v>
      </c>
    </row>
    <row r="485" spans="1:14" x14ac:dyDescent="0.25">
      <c r="A485" s="8">
        <v>281</v>
      </c>
      <c r="B485" s="10"/>
      <c r="C485" s="10" t="s">
        <v>658</v>
      </c>
      <c r="D485" s="11" t="s">
        <v>432</v>
      </c>
      <c r="E485" s="11" t="s">
        <v>433</v>
      </c>
      <c r="F485" s="12" t="s">
        <v>50</v>
      </c>
      <c r="G485" s="12" t="s">
        <v>31</v>
      </c>
      <c r="H485" s="25">
        <v>61</v>
      </c>
      <c r="I485" s="25">
        <v>14</v>
      </c>
      <c r="J485" s="25">
        <v>16</v>
      </c>
      <c r="K485" s="25">
        <v>26</v>
      </c>
      <c r="L485" s="25">
        <v>5</v>
      </c>
      <c r="M485" s="22">
        <f>Table1[[#This Row],[FY19 M&amp;IE Rate]]*0.75</f>
        <v>45.75</v>
      </c>
      <c r="N485" s="25" t="s">
        <v>730</v>
      </c>
    </row>
    <row r="486" spans="1:14" x14ac:dyDescent="0.25">
      <c r="A486" s="9">
        <v>282</v>
      </c>
      <c r="B486" s="10"/>
      <c r="C486" s="10" t="s">
        <v>658</v>
      </c>
      <c r="D486" s="11" t="s">
        <v>434</v>
      </c>
      <c r="E486" s="11" t="s">
        <v>435</v>
      </c>
      <c r="F486" s="12" t="s">
        <v>21</v>
      </c>
      <c r="G486" s="12" t="s">
        <v>21</v>
      </c>
      <c r="H486" s="25">
        <v>61</v>
      </c>
      <c r="I486" s="25">
        <v>14</v>
      </c>
      <c r="J486" s="25">
        <v>16</v>
      </c>
      <c r="K486" s="25">
        <v>26</v>
      </c>
      <c r="L486" s="25">
        <v>5</v>
      </c>
      <c r="M486" s="22">
        <f>Table1[[#This Row],[FY19 M&amp;IE Rate]]*0.75</f>
        <v>45.75</v>
      </c>
      <c r="N486" s="25" t="s">
        <v>730</v>
      </c>
    </row>
    <row r="487" spans="1:14" ht="26.4" x14ac:dyDescent="0.25">
      <c r="A487" s="8">
        <v>283</v>
      </c>
      <c r="B487" s="10"/>
      <c r="C487" s="10" t="s">
        <v>658</v>
      </c>
      <c r="D487" s="11" t="s">
        <v>436</v>
      </c>
      <c r="E487" s="11" t="s">
        <v>437</v>
      </c>
      <c r="F487" s="12" t="s">
        <v>21</v>
      </c>
      <c r="G487" s="12" t="s">
        <v>21</v>
      </c>
      <c r="H487" s="25">
        <v>76</v>
      </c>
      <c r="I487" s="25">
        <v>18</v>
      </c>
      <c r="J487" s="25">
        <v>19</v>
      </c>
      <c r="K487" s="25">
        <v>34</v>
      </c>
      <c r="L487" s="25">
        <v>5</v>
      </c>
      <c r="M487" s="22">
        <f>Table1[[#This Row],[FY19 M&amp;IE Rate]]*0.75</f>
        <v>57</v>
      </c>
      <c r="N487" s="25" t="s">
        <v>732</v>
      </c>
    </row>
    <row r="488" spans="1:14" x14ac:dyDescent="0.25">
      <c r="A488" s="9">
        <v>284</v>
      </c>
      <c r="B488" s="10"/>
      <c r="C488" s="10" t="s">
        <v>658</v>
      </c>
      <c r="D488" s="11" t="s">
        <v>438</v>
      </c>
      <c r="E488" s="11" t="s">
        <v>439</v>
      </c>
      <c r="F488" s="12" t="s">
        <v>21</v>
      </c>
      <c r="G488" s="12" t="s">
        <v>21</v>
      </c>
      <c r="H488" s="25">
        <v>61</v>
      </c>
      <c r="I488" s="25">
        <v>14</v>
      </c>
      <c r="J488" s="25">
        <v>16</v>
      </c>
      <c r="K488" s="25">
        <v>26</v>
      </c>
      <c r="L488" s="25">
        <v>5</v>
      </c>
      <c r="M488" s="22">
        <f>Table1[[#This Row],[FY19 M&amp;IE Rate]]*0.75</f>
        <v>45.75</v>
      </c>
      <c r="N488" s="25" t="s">
        <v>730</v>
      </c>
    </row>
    <row r="489" spans="1:14" x14ac:dyDescent="0.25">
      <c r="A489" s="8">
        <v>285</v>
      </c>
      <c r="B489" s="10"/>
      <c r="C489" s="10" t="s">
        <v>658</v>
      </c>
      <c r="D489" s="11" t="s">
        <v>440</v>
      </c>
      <c r="E489" s="11" t="s">
        <v>184</v>
      </c>
      <c r="F489" s="12" t="s">
        <v>21</v>
      </c>
      <c r="G489" s="12" t="s">
        <v>21</v>
      </c>
      <c r="H489" s="25">
        <v>61</v>
      </c>
      <c r="I489" s="25">
        <v>14</v>
      </c>
      <c r="J489" s="25">
        <v>16</v>
      </c>
      <c r="K489" s="25">
        <v>26</v>
      </c>
      <c r="L489" s="25">
        <v>5</v>
      </c>
      <c r="M489" s="22">
        <f>Table1[[#This Row],[FY19 M&amp;IE Rate]]*0.75</f>
        <v>45.75</v>
      </c>
      <c r="N489" s="25" t="s">
        <v>730</v>
      </c>
    </row>
    <row r="490" spans="1:14" x14ac:dyDescent="0.25">
      <c r="A490" s="9">
        <v>287</v>
      </c>
      <c r="B490" s="10"/>
      <c r="C490" s="10" t="s">
        <v>651</v>
      </c>
      <c r="D490" s="11" t="s">
        <v>349</v>
      </c>
      <c r="E490" s="11" t="s">
        <v>350</v>
      </c>
      <c r="F490" s="12" t="s">
        <v>24</v>
      </c>
      <c r="G490" s="12" t="s">
        <v>39</v>
      </c>
      <c r="H490" s="25">
        <v>56</v>
      </c>
      <c r="I490" s="25">
        <v>13</v>
      </c>
      <c r="J490" s="25">
        <v>15</v>
      </c>
      <c r="K490" s="25">
        <v>23</v>
      </c>
      <c r="L490" s="25">
        <v>5</v>
      </c>
      <c r="M490" s="22">
        <f>Table1[[#This Row],[FY19 M&amp;IE Rate]]*0.75</f>
        <v>42</v>
      </c>
      <c r="N490" s="25" t="s">
        <v>735</v>
      </c>
    </row>
    <row r="491" spans="1:14" x14ac:dyDescent="0.25">
      <c r="A491" s="8">
        <v>291</v>
      </c>
      <c r="B491" s="10"/>
      <c r="C491" s="10" t="s">
        <v>651</v>
      </c>
      <c r="D491" s="11" t="s">
        <v>349</v>
      </c>
      <c r="E491" s="11" t="s">
        <v>350</v>
      </c>
      <c r="F491" s="12" t="s">
        <v>40</v>
      </c>
      <c r="G491" s="12" t="s">
        <v>33</v>
      </c>
      <c r="H491" s="25">
        <v>56</v>
      </c>
      <c r="I491" s="25">
        <v>13</v>
      </c>
      <c r="J491" s="25">
        <v>15</v>
      </c>
      <c r="K491" s="25">
        <v>23</v>
      </c>
      <c r="L491" s="25">
        <v>5</v>
      </c>
      <c r="M491" s="22">
        <f>Table1[[#This Row],[FY19 M&amp;IE Rate]]*0.75</f>
        <v>42</v>
      </c>
      <c r="N491" s="25" t="s">
        <v>735</v>
      </c>
    </row>
    <row r="492" spans="1:14" x14ac:dyDescent="0.25">
      <c r="A492" s="9">
        <v>289</v>
      </c>
      <c r="B492" s="10"/>
      <c r="C492" s="10" t="s">
        <v>651</v>
      </c>
      <c r="D492" s="11" t="s">
        <v>349</v>
      </c>
      <c r="E492" s="11" t="s">
        <v>350</v>
      </c>
      <c r="F492" s="12" t="s">
        <v>34</v>
      </c>
      <c r="G492" s="12" t="s">
        <v>47</v>
      </c>
      <c r="H492" s="25">
        <v>56</v>
      </c>
      <c r="I492" s="25">
        <v>13</v>
      </c>
      <c r="J492" s="25">
        <v>15</v>
      </c>
      <c r="K492" s="25">
        <v>23</v>
      </c>
      <c r="L492" s="25">
        <v>5</v>
      </c>
      <c r="M492" s="22">
        <f>Table1[[#This Row],[FY19 M&amp;IE Rate]]*0.75</f>
        <v>42</v>
      </c>
      <c r="N492" s="25" t="s">
        <v>735</v>
      </c>
    </row>
    <row r="493" spans="1:14" x14ac:dyDescent="0.25">
      <c r="A493" s="8">
        <v>280</v>
      </c>
      <c r="B493" s="10"/>
      <c r="C493" s="10" t="s">
        <v>651</v>
      </c>
      <c r="D493" s="11" t="s">
        <v>349</v>
      </c>
      <c r="E493" s="11" t="s">
        <v>350</v>
      </c>
      <c r="F493" s="12" t="s">
        <v>48</v>
      </c>
      <c r="G493" s="12" t="s">
        <v>31</v>
      </c>
      <c r="H493" s="25">
        <v>56</v>
      </c>
      <c r="I493" s="25">
        <v>13</v>
      </c>
      <c r="J493" s="25">
        <v>15</v>
      </c>
      <c r="K493" s="25">
        <v>23</v>
      </c>
      <c r="L493" s="25">
        <v>5</v>
      </c>
      <c r="M493" s="22">
        <f>Table1[[#This Row],[FY19 M&amp;IE Rate]]*0.75</f>
        <v>42</v>
      </c>
      <c r="N493" s="25" t="s">
        <v>735</v>
      </c>
    </row>
    <row r="494" spans="1:14" x14ac:dyDescent="0.25">
      <c r="A494" s="8">
        <v>280</v>
      </c>
      <c r="B494" s="10"/>
      <c r="C494" s="10" t="s">
        <v>651</v>
      </c>
      <c r="D494" s="11" t="s">
        <v>351</v>
      </c>
      <c r="E494" s="11" t="s">
        <v>352</v>
      </c>
      <c r="F494" s="12" t="s">
        <v>24</v>
      </c>
      <c r="G494" s="12" t="s">
        <v>27</v>
      </c>
      <c r="H494" s="25">
        <v>61</v>
      </c>
      <c r="I494" s="25">
        <v>14</v>
      </c>
      <c r="J494" s="25">
        <v>16</v>
      </c>
      <c r="K494" s="25">
        <v>26</v>
      </c>
      <c r="L494" s="25">
        <v>5</v>
      </c>
      <c r="M494" s="22">
        <f>Table1[[#This Row],[FY19 M&amp;IE Rate]]*0.75</f>
        <v>45.75</v>
      </c>
      <c r="N494" s="25" t="s">
        <v>730</v>
      </c>
    </row>
    <row r="495" spans="1:14" x14ac:dyDescent="0.25">
      <c r="A495" s="8">
        <v>280</v>
      </c>
      <c r="B495" s="10"/>
      <c r="C495" s="10" t="s">
        <v>651</v>
      </c>
      <c r="D495" s="11" t="s">
        <v>351</v>
      </c>
      <c r="E495" s="11" t="s">
        <v>352</v>
      </c>
      <c r="F495" s="12" t="s">
        <v>28</v>
      </c>
      <c r="G495" s="12" t="s">
        <v>49</v>
      </c>
      <c r="H495" s="25">
        <v>61</v>
      </c>
      <c r="I495" s="25">
        <v>14</v>
      </c>
      <c r="J495" s="25">
        <v>16</v>
      </c>
      <c r="K495" s="25">
        <v>26</v>
      </c>
      <c r="L495" s="25">
        <v>5</v>
      </c>
      <c r="M495" s="22">
        <f>Table1[[#This Row],[FY19 M&amp;IE Rate]]*0.75</f>
        <v>45.75</v>
      </c>
      <c r="N495" s="25" t="s">
        <v>730</v>
      </c>
    </row>
    <row r="496" spans="1:14" x14ac:dyDescent="0.25">
      <c r="A496" s="9">
        <v>295</v>
      </c>
      <c r="B496" s="10"/>
      <c r="C496" s="10" t="s">
        <v>651</v>
      </c>
      <c r="D496" s="11" t="s">
        <v>351</v>
      </c>
      <c r="E496" s="11" t="s">
        <v>352</v>
      </c>
      <c r="F496" s="12" t="s">
        <v>50</v>
      </c>
      <c r="G496" s="12" t="s">
        <v>31</v>
      </c>
      <c r="H496" s="25">
        <v>61</v>
      </c>
      <c r="I496" s="25">
        <v>14</v>
      </c>
      <c r="J496" s="25">
        <v>16</v>
      </c>
      <c r="K496" s="25">
        <v>26</v>
      </c>
      <c r="L496" s="25">
        <v>5</v>
      </c>
      <c r="M496" s="22">
        <f>Table1[[#This Row],[FY19 M&amp;IE Rate]]*0.75</f>
        <v>45.75</v>
      </c>
      <c r="N496" s="25" t="s">
        <v>730</v>
      </c>
    </row>
    <row r="497" spans="1:14" x14ac:dyDescent="0.25">
      <c r="A497" s="8">
        <v>298</v>
      </c>
      <c r="B497" s="10"/>
      <c r="C497" s="10" t="s">
        <v>651</v>
      </c>
      <c r="D497" s="11" t="s">
        <v>353</v>
      </c>
      <c r="E497" s="11" t="s">
        <v>184</v>
      </c>
      <c r="F497" s="12" t="s">
        <v>21</v>
      </c>
      <c r="G497" s="12" t="s">
        <v>21</v>
      </c>
      <c r="H497" s="25">
        <v>66</v>
      </c>
      <c r="I497" s="25">
        <v>16</v>
      </c>
      <c r="J497" s="25">
        <v>17</v>
      </c>
      <c r="K497" s="25">
        <v>28</v>
      </c>
      <c r="L497" s="25">
        <v>5</v>
      </c>
      <c r="M497" s="22">
        <f>Table1[[#This Row],[FY19 M&amp;IE Rate]]*0.75</f>
        <v>49.5</v>
      </c>
      <c r="N497" s="25" t="s">
        <v>731</v>
      </c>
    </row>
    <row r="498" spans="1:14" x14ac:dyDescent="0.25">
      <c r="A498" s="9">
        <v>299</v>
      </c>
      <c r="B498" s="10"/>
      <c r="C498" s="10" t="s">
        <v>651</v>
      </c>
      <c r="D498" s="11" t="s">
        <v>190</v>
      </c>
      <c r="E498" s="11" t="s">
        <v>354</v>
      </c>
      <c r="F498" s="12" t="s">
        <v>21</v>
      </c>
      <c r="G498" s="12" t="s">
        <v>21</v>
      </c>
      <c r="H498" s="25">
        <v>56</v>
      </c>
      <c r="I498" s="25">
        <v>13</v>
      </c>
      <c r="J498" s="25">
        <v>15</v>
      </c>
      <c r="K498" s="25">
        <v>23</v>
      </c>
      <c r="L498" s="25">
        <v>5</v>
      </c>
      <c r="M498" s="22">
        <f>Table1[[#This Row],[FY19 M&amp;IE Rate]]*0.75</f>
        <v>42</v>
      </c>
      <c r="N498" s="25" t="s">
        <v>735</v>
      </c>
    </row>
    <row r="499" spans="1:14" x14ac:dyDescent="0.25">
      <c r="A499" s="9">
        <v>299</v>
      </c>
      <c r="B499" s="10"/>
      <c r="C499" s="10" t="s">
        <v>651</v>
      </c>
      <c r="D499" s="11" t="s">
        <v>355</v>
      </c>
      <c r="E499" s="11" t="s">
        <v>355</v>
      </c>
      <c r="F499" s="12" t="s">
        <v>21</v>
      </c>
      <c r="G499" s="12" t="s">
        <v>21</v>
      </c>
      <c r="H499" s="25">
        <v>61</v>
      </c>
      <c r="I499" s="25">
        <v>14</v>
      </c>
      <c r="J499" s="25">
        <v>16</v>
      </c>
      <c r="K499" s="25">
        <v>26</v>
      </c>
      <c r="L499" s="25">
        <v>5</v>
      </c>
      <c r="M499" s="22">
        <f>Table1[[#This Row],[FY19 M&amp;IE Rate]]*0.75</f>
        <v>45.75</v>
      </c>
      <c r="N499" s="25" t="s">
        <v>730</v>
      </c>
    </row>
    <row r="500" spans="1:14" x14ac:dyDescent="0.25">
      <c r="A500" s="9">
        <v>299</v>
      </c>
      <c r="B500" s="10"/>
      <c r="C500" s="10" t="s">
        <v>651</v>
      </c>
      <c r="D500" s="11" t="s">
        <v>356</v>
      </c>
      <c r="E500" s="11" t="s">
        <v>357</v>
      </c>
      <c r="F500" s="12" t="s">
        <v>21</v>
      </c>
      <c r="G500" s="12" t="s">
        <v>21</v>
      </c>
      <c r="H500" s="25">
        <v>56</v>
      </c>
      <c r="I500" s="25">
        <v>13</v>
      </c>
      <c r="J500" s="25">
        <v>15</v>
      </c>
      <c r="K500" s="25">
        <v>23</v>
      </c>
      <c r="L500" s="25">
        <v>5</v>
      </c>
      <c r="M500" s="22">
        <f>Table1[[#This Row],[FY19 M&amp;IE Rate]]*0.75</f>
        <v>42</v>
      </c>
      <c r="N500" s="25" t="s">
        <v>735</v>
      </c>
    </row>
    <row r="501" spans="1:14" x14ac:dyDescent="0.25">
      <c r="A501" s="8">
        <v>300</v>
      </c>
      <c r="B501" s="10"/>
      <c r="C501" s="10" t="s">
        <v>651</v>
      </c>
      <c r="D501" s="11" t="s">
        <v>358</v>
      </c>
      <c r="E501" s="11" t="s">
        <v>359</v>
      </c>
      <c r="F501" s="12" t="s">
        <v>24</v>
      </c>
      <c r="G501" s="12" t="s">
        <v>39</v>
      </c>
      <c r="H501" s="25">
        <v>56</v>
      </c>
      <c r="I501" s="25">
        <v>13</v>
      </c>
      <c r="J501" s="25">
        <v>15</v>
      </c>
      <c r="K501" s="25">
        <v>23</v>
      </c>
      <c r="L501" s="25">
        <v>5</v>
      </c>
      <c r="M501" s="22">
        <f>Table1[[#This Row],[FY19 M&amp;IE Rate]]*0.75</f>
        <v>42</v>
      </c>
      <c r="N501" s="25" t="s">
        <v>735</v>
      </c>
    </row>
    <row r="502" spans="1:14" x14ac:dyDescent="0.25">
      <c r="A502" s="9">
        <v>302</v>
      </c>
      <c r="B502" s="10"/>
      <c r="C502" s="10" t="s">
        <v>651</v>
      </c>
      <c r="D502" s="11" t="s">
        <v>358</v>
      </c>
      <c r="E502" s="11" t="s">
        <v>359</v>
      </c>
      <c r="F502" s="12" t="s">
        <v>40</v>
      </c>
      <c r="G502" s="12" t="s">
        <v>47</v>
      </c>
      <c r="H502" s="25">
        <v>56</v>
      </c>
      <c r="I502" s="25">
        <v>13</v>
      </c>
      <c r="J502" s="25">
        <v>15</v>
      </c>
      <c r="K502" s="25">
        <v>23</v>
      </c>
      <c r="L502" s="25">
        <v>5</v>
      </c>
      <c r="M502" s="22">
        <f>Table1[[#This Row],[FY19 M&amp;IE Rate]]*0.75</f>
        <v>42</v>
      </c>
      <c r="N502" s="25" t="s">
        <v>735</v>
      </c>
    </row>
    <row r="503" spans="1:14" x14ac:dyDescent="0.25">
      <c r="A503" s="8">
        <v>304</v>
      </c>
      <c r="B503" s="10"/>
      <c r="C503" s="10" t="s">
        <v>651</v>
      </c>
      <c r="D503" s="11" t="s">
        <v>358</v>
      </c>
      <c r="E503" s="11" t="s">
        <v>359</v>
      </c>
      <c r="F503" s="12" t="s">
        <v>48</v>
      </c>
      <c r="G503" s="12" t="s">
        <v>31</v>
      </c>
      <c r="H503" s="25">
        <v>56</v>
      </c>
      <c r="I503" s="25">
        <v>13</v>
      </c>
      <c r="J503" s="25">
        <v>15</v>
      </c>
      <c r="K503" s="25">
        <v>23</v>
      </c>
      <c r="L503" s="25">
        <v>5</v>
      </c>
      <c r="M503" s="22">
        <f>Table1[[#This Row],[FY19 M&amp;IE Rate]]*0.75</f>
        <v>42</v>
      </c>
      <c r="N503" s="25" t="s">
        <v>735</v>
      </c>
    </row>
    <row r="504" spans="1:14" x14ac:dyDescent="0.25">
      <c r="A504" s="8">
        <v>304</v>
      </c>
      <c r="B504" s="10"/>
      <c r="C504" s="10" t="s">
        <v>651</v>
      </c>
      <c r="D504" s="11" t="s">
        <v>360</v>
      </c>
      <c r="E504" s="11" t="s">
        <v>361</v>
      </c>
      <c r="F504" s="12" t="s">
        <v>24</v>
      </c>
      <c r="G504" s="12" t="s">
        <v>47</v>
      </c>
      <c r="H504" s="25">
        <v>66</v>
      </c>
      <c r="I504" s="25">
        <v>16</v>
      </c>
      <c r="J504" s="25">
        <v>17</v>
      </c>
      <c r="K504" s="25">
        <v>28</v>
      </c>
      <c r="L504" s="25">
        <v>5</v>
      </c>
      <c r="M504" s="22">
        <f>Table1[[#This Row],[FY19 M&amp;IE Rate]]*0.75</f>
        <v>49.5</v>
      </c>
      <c r="N504" s="25" t="s">
        <v>731</v>
      </c>
    </row>
    <row r="505" spans="1:14" x14ac:dyDescent="0.25">
      <c r="A505" s="8">
        <v>304</v>
      </c>
      <c r="B505" s="10"/>
      <c r="C505" s="10" t="s">
        <v>651</v>
      </c>
      <c r="D505" s="11" t="s">
        <v>360</v>
      </c>
      <c r="E505" s="11" t="s">
        <v>361</v>
      </c>
      <c r="F505" s="12" t="s">
        <v>48</v>
      </c>
      <c r="G505" s="12" t="s">
        <v>31</v>
      </c>
      <c r="H505" s="25">
        <v>66</v>
      </c>
      <c r="I505" s="25">
        <v>16</v>
      </c>
      <c r="J505" s="25">
        <v>17</v>
      </c>
      <c r="K505" s="25">
        <v>28</v>
      </c>
      <c r="L505" s="25">
        <v>5</v>
      </c>
      <c r="M505" s="22">
        <f>Table1[[#This Row],[FY19 M&amp;IE Rate]]*0.75</f>
        <v>49.5</v>
      </c>
      <c r="N505" s="25" t="s">
        <v>731</v>
      </c>
    </row>
    <row r="506" spans="1:14" x14ac:dyDescent="0.25">
      <c r="A506" s="9">
        <v>305</v>
      </c>
      <c r="B506" s="10" t="s">
        <v>651</v>
      </c>
      <c r="C506" s="10" t="s">
        <v>651</v>
      </c>
      <c r="D506" s="11" t="s">
        <v>613</v>
      </c>
      <c r="E506" s="11"/>
      <c r="F506" s="12"/>
      <c r="G506" s="12"/>
      <c r="H506" s="25">
        <v>55</v>
      </c>
      <c r="I506" s="25">
        <v>13</v>
      </c>
      <c r="J506" s="25">
        <v>14</v>
      </c>
      <c r="K506" s="25">
        <v>23</v>
      </c>
      <c r="L506" s="25">
        <v>5</v>
      </c>
      <c r="M506" s="22">
        <f>Table1[[#This Row],[FY19 M&amp;IE Rate]]*0.75</f>
        <v>41.25</v>
      </c>
      <c r="N506" s="25" t="s">
        <v>626</v>
      </c>
    </row>
    <row r="507" spans="1:14" x14ac:dyDescent="0.25">
      <c r="A507" s="9">
        <v>305</v>
      </c>
      <c r="B507" s="10"/>
      <c r="C507" s="10" t="s">
        <v>651</v>
      </c>
      <c r="D507" s="11" t="s">
        <v>362</v>
      </c>
      <c r="E507" s="11" t="s">
        <v>363</v>
      </c>
      <c r="F507" s="12" t="s">
        <v>21</v>
      </c>
      <c r="G507" s="12" t="s">
        <v>21</v>
      </c>
      <c r="H507" s="25">
        <v>56</v>
      </c>
      <c r="I507" s="25">
        <v>13</v>
      </c>
      <c r="J507" s="25">
        <v>15</v>
      </c>
      <c r="K507" s="25">
        <v>23</v>
      </c>
      <c r="L507" s="25">
        <v>5</v>
      </c>
      <c r="M507" s="22">
        <f>Table1[[#This Row],[FY19 M&amp;IE Rate]]*0.75</f>
        <v>42</v>
      </c>
      <c r="N507" s="25" t="s">
        <v>735</v>
      </c>
    </row>
    <row r="508" spans="1:14" x14ac:dyDescent="0.25">
      <c r="A508" s="9">
        <v>305</v>
      </c>
      <c r="B508" s="10"/>
      <c r="C508" s="10" t="s">
        <v>651</v>
      </c>
      <c r="D508" s="11" t="s">
        <v>156</v>
      </c>
      <c r="E508" s="11" t="s">
        <v>364</v>
      </c>
      <c r="F508" s="12" t="s">
        <v>21</v>
      </c>
      <c r="G508" s="12" t="s">
        <v>21</v>
      </c>
      <c r="H508" s="25">
        <v>61</v>
      </c>
      <c r="I508" s="25">
        <v>14</v>
      </c>
      <c r="J508" s="25">
        <v>16</v>
      </c>
      <c r="K508" s="25">
        <v>26</v>
      </c>
      <c r="L508" s="25">
        <v>5</v>
      </c>
      <c r="M508" s="22">
        <f>Table1[[#This Row],[FY19 M&amp;IE Rate]]*0.75</f>
        <v>45.75</v>
      </c>
      <c r="N508" s="25" t="s">
        <v>730</v>
      </c>
    </row>
    <row r="509" spans="1:14" x14ac:dyDescent="0.25">
      <c r="A509" s="8">
        <v>306</v>
      </c>
      <c r="B509" s="10" t="s">
        <v>652</v>
      </c>
      <c r="C509" s="10" t="s">
        <v>652</v>
      </c>
      <c r="D509" s="11" t="s">
        <v>613</v>
      </c>
      <c r="E509" s="11"/>
      <c r="F509" s="12"/>
      <c r="G509" s="12"/>
      <c r="H509" s="25">
        <v>55</v>
      </c>
      <c r="I509" s="25">
        <v>13</v>
      </c>
      <c r="J509" s="25">
        <v>14</v>
      </c>
      <c r="K509" s="25">
        <v>23</v>
      </c>
      <c r="L509" s="25">
        <v>5</v>
      </c>
      <c r="M509" s="22">
        <f>Table1[[#This Row],[FY19 M&amp;IE Rate]]*0.75</f>
        <v>41.25</v>
      </c>
      <c r="N509" s="25" t="s">
        <v>626</v>
      </c>
    </row>
    <row r="510" spans="1:14" x14ac:dyDescent="0.25">
      <c r="A510" s="8">
        <v>306</v>
      </c>
      <c r="B510" s="10"/>
      <c r="C510" s="10" t="s">
        <v>659</v>
      </c>
      <c r="D510" s="11" t="s">
        <v>441</v>
      </c>
      <c r="E510" s="11" t="s">
        <v>135</v>
      </c>
      <c r="F510" s="12" t="s">
        <v>21</v>
      </c>
      <c r="G510" s="12" t="s">
        <v>21</v>
      </c>
      <c r="H510" s="25">
        <v>56</v>
      </c>
      <c r="I510" s="25">
        <v>13</v>
      </c>
      <c r="J510" s="25">
        <v>15</v>
      </c>
      <c r="K510" s="25">
        <v>23</v>
      </c>
      <c r="L510" s="25">
        <v>5</v>
      </c>
      <c r="M510" s="22">
        <f>Table1[[#This Row],[FY19 M&amp;IE Rate]]*0.75</f>
        <v>42</v>
      </c>
      <c r="N510" s="25" t="s">
        <v>735</v>
      </c>
    </row>
    <row r="511" spans="1:14" x14ac:dyDescent="0.25">
      <c r="A511" s="8">
        <v>306</v>
      </c>
      <c r="B511" s="10"/>
      <c r="C511" s="10" t="s">
        <v>659</v>
      </c>
      <c r="D511" s="11" t="s">
        <v>442</v>
      </c>
      <c r="E511" s="11" t="s">
        <v>443</v>
      </c>
      <c r="F511" s="12" t="s">
        <v>24</v>
      </c>
      <c r="G511" s="12" t="s">
        <v>72</v>
      </c>
      <c r="H511" s="25">
        <v>56</v>
      </c>
      <c r="I511" s="25">
        <v>13</v>
      </c>
      <c r="J511" s="25">
        <v>15</v>
      </c>
      <c r="K511" s="25">
        <v>23</v>
      </c>
      <c r="L511" s="25">
        <v>5</v>
      </c>
      <c r="M511" s="22">
        <f>Table1[[#This Row],[FY19 M&amp;IE Rate]]*0.75</f>
        <v>42</v>
      </c>
      <c r="N511" s="25" t="s">
        <v>735</v>
      </c>
    </row>
    <row r="512" spans="1:14" x14ac:dyDescent="0.25">
      <c r="A512" s="9">
        <v>307</v>
      </c>
      <c r="B512" s="10"/>
      <c r="C512" s="10" t="s">
        <v>659</v>
      </c>
      <c r="D512" s="11" t="s">
        <v>442</v>
      </c>
      <c r="E512" s="11" t="s">
        <v>443</v>
      </c>
      <c r="F512" s="12" t="s">
        <v>73</v>
      </c>
      <c r="G512" s="12" t="s">
        <v>49</v>
      </c>
      <c r="H512" s="25">
        <v>56</v>
      </c>
      <c r="I512" s="25">
        <v>13</v>
      </c>
      <c r="J512" s="25">
        <v>15</v>
      </c>
      <c r="K512" s="25">
        <v>23</v>
      </c>
      <c r="L512" s="25">
        <v>5</v>
      </c>
      <c r="M512" s="22">
        <f>Table1[[#This Row],[FY19 M&amp;IE Rate]]*0.75</f>
        <v>42</v>
      </c>
      <c r="N512" s="25" t="s">
        <v>735</v>
      </c>
    </row>
    <row r="513" spans="1:14" x14ac:dyDescent="0.25">
      <c r="A513" s="8">
        <v>313</v>
      </c>
      <c r="B513" s="10"/>
      <c r="C513" s="10" t="s">
        <v>659</v>
      </c>
      <c r="D513" s="11" t="s">
        <v>442</v>
      </c>
      <c r="E513" s="11" t="s">
        <v>443</v>
      </c>
      <c r="F513" s="12" t="s">
        <v>50</v>
      </c>
      <c r="G513" s="12" t="s">
        <v>31</v>
      </c>
      <c r="H513" s="25">
        <v>56</v>
      </c>
      <c r="I513" s="25">
        <v>13</v>
      </c>
      <c r="J513" s="25">
        <v>15</v>
      </c>
      <c r="K513" s="25">
        <v>23</v>
      </c>
      <c r="L513" s="25">
        <v>5</v>
      </c>
      <c r="M513" s="22">
        <f>Table1[[#This Row],[FY19 M&amp;IE Rate]]*0.75</f>
        <v>42</v>
      </c>
      <c r="N513" s="25" t="s">
        <v>735</v>
      </c>
    </row>
    <row r="514" spans="1:14" x14ac:dyDescent="0.25">
      <c r="A514" s="9">
        <v>309</v>
      </c>
      <c r="B514" s="10"/>
      <c r="C514" s="10" t="s">
        <v>659</v>
      </c>
      <c r="D514" s="11" t="s">
        <v>444</v>
      </c>
      <c r="E514" s="11" t="s">
        <v>445</v>
      </c>
      <c r="F514" s="12" t="s">
        <v>21</v>
      </c>
      <c r="G514" s="12" t="s">
        <v>21</v>
      </c>
      <c r="H514" s="25">
        <v>76</v>
      </c>
      <c r="I514" s="25">
        <v>18</v>
      </c>
      <c r="J514" s="25">
        <v>19</v>
      </c>
      <c r="K514" s="25">
        <v>34</v>
      </c>
      <c r="L514" s="25">
        <v>5</v>
      </c>
      <c r="M514" s="22">
        <f>Table1[[#This Row],[FY19 M&amp;IE Rate]]*0.75</f>
        <v>57</v>
      </c>
      <c r="N514" s="25" t="s">
        <v>732</v>
      </c>
    </row>
    <row r="515" spans="1:14" x14ac:dyDescent="0.25">
      <c r="A515" s="8">
        <v>310</v>
      </c>
      <c r="B515" s="10"/>
      <c r="C515" s="10" t="s">
        <v>659</v>
      </c>
      <c r="D515" s="11" t="s">
        <v>446</v>
      </c>
      <c r="E515" s="11" t="s">
        <v>447</v>
      </c>
      <c r="F515" s="12" t="s">
        <v>21</v>
      </c>
      <c r="G515" s="12" t="s">
        <v>21</v>
      </c>
      <c r="H515" s="25">
        <v>66</v>
      </c>
      <c r="I515" s="25">
        <v>16</v>
      </c>
      <c r="J515" s="25">
        <v>17</v>
      </c>
      <c r="K515" s="25">
        <v>28</v>
      </c>
      <c r="L515" s="25">
        <v>5</v>
      </c>
      <c r="M515" s="22">
        <f>Table1[[#This Row],[FY19 M&amp;IE Rate]]*0.75</f>
        <v>49.5</v>
      </c>
      <c r="N515" s="25" t="s">
        <v>731</v>
      </c>
    </row>
    <row r="516" spans="1:14" x14ac:dyDescent="0.25">
      <c r="A516" s="9">
        <v>311</v>
      </c>
      <c r="B516" s="10"/>
      <c r="C516" s="10" t="s">
        <v>659</v>
      </c>
      <c r="D516" s="11" t="s">
        <v>448</v>
      </c>
      <c r="E516" s="11" t="s">
        <v>449</v>
      </c>
      <c r="F516" s="12" t="s">
        <v>21</v>
      </c>
      <c r="G516" s="12" t="s">
        <v>21</v>
      </c>
      <c r="H516" s="25">
        <v>61</v>
      </c>
      <c r="I516" s="25">
        <v>14</v>
      </c>
      <c r="J516" s="25">
        <v>16</v>
      </c>
      <c r="K516" s="25">
        <v>26</v>
      </c>
      <c r="L516" s="25">
        <v>5</v>
      </c>
      <c r="M516" s="22">
        <f>Table1[[#This Row],[FY19 M&amp;IE Rate]]*0.75</f>
        <v>45.75</v>
      </c>
      <c r="N516" s="25" t="s">
        <v>730</v>
      </c>
    </row>
    <row r="517" spans="1:14" x14ac:dyDescent="0.25">
      <c r="A517" s="9">
        <v>311</v>
      </c>
      <c r="B517" s="10"/>
      <c r="C517" s="10" t="s">
        <v>659</v>
      </c>
      <c r="D517" s="11" t="s">
        <v>450</v>
      </c>
      <c r="E517" s="11" t="s">
        <v>451</v>
      </c>
      <c r="F517" s="12" t="s">
        <v>21</v>
      </c>
      <c r="G517" s="12" t="s">
        <v>21</v>
      </c>
      <c r="H517" s="25">
        <v>56</v>
      </c>
      <c r="I517" s="25">
        <v>13</v>
      </c>
      <c r="J517" s="25">
        <v>15</v>
      </c>
      <c r="K517" s="25">
        <v>23</v>
      </c>
      <c r="L517" s="25">
        <v>5</v>
      </c>
      <c r="M517" s="22">
        <f>Table1[[#This Row],[FY19 M&amp;IE Rate]]*0.75</f>
        <v>42</v>
      </c>
      <c r="N517" s="25" t="s">
        <v>735</v>
      </c>
    </row>
    <row r="518" spans="1:14" x14ac:dyDescent="0.25">
      <c r="A518" s="9">
        <v>311</v>
      </c>
      <c r="B518" s="10"/>
      <c r="C518" s="10" t="s">
        <v>659</v>
      </c>
      <c r="D518" s="11" t="s">
        <v>452</v>
      </c>
      <c r="E518" s="11" t="s">
        <v>453</v>
      </c>
      <c r="F518" s="12" t="s">
        <v>21</v>
      </c>
      <c r="G518" s="12" t="s">
        <v>21</v>
      </c>
      <c r="H518" s="25">
        <v>56</v>
      </c>
      <c r="I518" s="25">
        <v>13</v>
      </c>
      <c r="J518" s="25">
        <v>15</v>
      </c>
      <c r="K518" s="25">
        <v>23</v>
      </c>
      <c r="L518" s="25">
        <v>5</v>
      </c>
      <c r="M518" s="22">
        <f>Table1[[#This Row],[FY19 M&amp;IE Rate]]*0.75</f>
        <v>42</v>
      </c>
      <c r="N518" s="25" t="s">
        <v>735</v>
      </c>
    </row>
    <row r="519" spans="1:14" x14ac:dyDescent="0.25">
      <c r="A519" s="8">
        <v>312</v>
      </c>
      <c r="B519" s="10"/>
      <c r="C519" s="10" t="s">
        <v>659</v>
      </c>
      <c r="D519" s="11" t="s">
        <v>454</v>
      </c>
      <c r="E519" s="11" t="s">
        <v>455</v>
      </c>
      <c r="F519" s="12" t="s">
        <v>21</v>
      </c>
      <c r="G519" s="12" t="s">
        <v>21</v>
      </c>
      <c r="H519" s="25">
        <v>56</v>
      </c>
      <c r="I519" s="25">
        <v>13</v>
      </c>
      <c r="J519" s="25">
        <v>15</v>
      </c>
      <c r="K519" s="25">
        <v>23</v>
      </c>
      <c r="L519" s="25">
        <v>5</v>
      </c>
      <c r="M519" s="22">
        <f>Table1[[#This Row],[FY19 M&amp;IE Rate]]*0.75</f>
        <v>42</v>
      </c>
      <c r="N519" s="25" t="s">
        <v>735</v>
      </c>
    </row>
    <row r="520" spans="1:14" x14ac:dyDescent="0.25">
      <c r="A520" s="9">
        <v>489</v>
      </c>
      <c r="B520" s="10"/>
      <c r="C520" s="10" t="s">
        <v>659</v>
      </c>
      <c r="D520" s="11" t="s">
        <v>456</v>
      </c>
      <c r="E520" s="11" t="s">
        <v>235</v>
      </c>
      <c r="F520" s="12" t="s">
        <v>21</v>
      </c>
      <c r="G520" s="12" t="s">
        <v>21</v>
      </c>
      <c r="H520" s="25">
        <v>56</v>
      </c>
      <c r="I520" s="25">
        <v>13</v>
      </c>
      <c r="J520" s="25">
        <v>15</v>
      </c>
      <c r="K520" s="25">
        <v>23</v>
      </c>
      <c r="L520" s="25">
        <v>5</v>
      </c>
      <c r="M520" s="22">
        <f>Table1[[#This Row],[FY19 M&amp;IE Rate]]*0.75</f>
        <v>42</v>
      </c>
      <c r="N520" s="25" t="s">
        <v>735</v>
      </c>
    </row>
    <row r="521" spans="1:14" x14ac:dyDescent="0.25">
      <c r="A521" s="9">
        <v>489</v>
      </c>
      <c r="B521" s="10" t="s">
        <v>659</v>
      </c>
      <c r="C521" s="10" t="s">
        <v>659</v>
      </c>
      <c r="D521" s="11" t="s">
        <v>613</v>
      </c>
      <c r="E521" s="11"/>
      <c r="F521" s="12"/>
      <c r="G521" s="12"/>
      <c r="H521" s="25">
        <v>55</v>
      </c>
      <c r="I521" s="25">
        <v>13</v>
      </c>
      <c r="J521" s="25">
        <v>14</v>
      </c>
      <c r="K521" s="25">
        <v>23</v>
      </c>
      <c r="L521" s="25">
        <v>5</v>
      </c>
      <c r="M521" s="22">
        <f>Table1[[#This Row],[FY19 M&amp;IE Rate]]*0.75</f>
        <v>41.25</v>
      </c>
      <c r="N521" s="25" t="s">
        <v>626</v>
      </c>
    </row>
    <row r="522" spans="1:14" x14ac:dyDescent="0.25">
      <c r="A522" s="9">
        <v>489</v>
      </c>
      <c r="B522" s="10"/>
      <c r="C522" s="10" t="s">
        <v>659</v>
      </c>
      <c r="D522" s="11" t="s">
        <v>457</v>
      </c>
      <c r="E522" s="11" t="s">
        <v>412</v>
      </c>
      <c r="F522" s="12" t="s">
        <v>24</v>
      </c>
      <c r="G522" s="12" t="s">
        <v>27</v>
      </c>
      <c r="H522" s="25">
        <v>56</v>
      </c>
      <c r="I522" s="25">
        <v>13</v>
      </c>
      <c r="J522" s="25">
        <v>15</v>
      </c>
      <c r="K522" s="25">
        <v>23</v>
      </c>
      <c r="L522" s="25">
        <v>5</v>
      </c>
      <c r="M522" s="22">
        <f>Table1[[#This Row],[FY19 M&amp;IE Rate]]*0.75</f>
        <v>42</v>
      </c>
      <c r="N522" s="25" t="s">
        <v>735</v>
      </c>
    </row>
    <row r="523" spans="1:14" x14ac:dyDescent="0.25">
      <c r="A523" s="9">
        <v>489</v>
      </c>
      <c r="B523" s="10"/>
      <c r="C523" s="10" t="s">
        <v>659</v>
      </c>
      <c r="D523" s="11" t="s">
        <v>457</v>
      </c>
      <c r="E523" s="11" t="s">
        <v>412</v>
      </c>
      <c r="F523" s="12" t="s">
        <v>28</v>
      </c>
      <c r="G523" s="12" t="s">
        <v>49</v>
      </c>
      <c r="H523" s="25">
        <v>56</v>
      </c>
      <c r="I523" s="25">
        <v>13</v>
      </c>
      <c r="J523" s="25">
        <v>15</v>
      </c>
      <c r="K523" s="25">
        <v>23</v>
      </c>
      <c r="L523" s="25">
        <v>5</v>
      </c>
      <c r="M523" s="22">
        <f>Table1[[#This Row],[FY19 M&amp;IE Rate]]*0.75</f>
        <v>42</v>
      </c>
      <c r="N523" s="25" t="s">
        <v>735</v>
      </c>
    </row>
    <row r="524" spans="1:14" x14ac:dyDescent="0.25">
      <c r="A524" s="8">
        <v>314</v>
      </c>
      <c r="B524" s="10"/>
      <c r="C524" s="10" t="s">
        <v>659</v>
      </c>
      <c r="D524" s="11" t="s">
        <v>457</v>
      </c>
      <c r="E524" s="11" t="s">
        <v>412</v>
      </c>
      <c r="F524" s="12" t="s">
        <v>50</v>
      </c>
      <c r="G524" s="12" t="s">
        <v>31</v>
      </c>
      <c r="H524" s="25">
        <v>56</v>
      </c>
      <c r="I524" s="25">
        <v>13</v>
      </c>
      <c r="J524" s="25">
        <v>15</v>
      </c>
      <c r="K524" s="25">
        <v>23</v>
      </c>
      <c r="L524" s="25">
        <v>5</v>
      </c>
      <c r="M524" s="22">
        <f>Table1[[#This Row],[FY19 M&amp;IE Rate]]*0.75</f>
        <v>42</v>
      </c>
      <c r="N524" s="25" t="s">
        <v>735</v>
      </c>
    </row>
    <row r="525" spans="1:14" x14ac:dyDescent="0.25">
      <c r="A525" s="9">
        <v>315</v>
      </c>
      <c r="B525" s="10" t="s">
        <v>459</v>
      </c>
      <c r="C525" s="10" t="s">
        <v>459</v>
      </c>
      <c r="D525" s="11" t="s">
        <v>613</v>
      </c>
      <c r="E525" s="11"/>
      <c r="F525" s="12"/>
      <c r="G525" s="12"/>
      <c r="H525" s="25">
        <v>55</v>
      </c>
      <c r="I525" s="25">
        <v>13</v>
      </c>
      <c r="J525" s="25">
        <v>14</v>
      </c>
      <c r="K525" s="25">
        <v>23</v>
      </c>
      <c r="L525" s="25">
        <v>5</v>
      </c>
      <c r="M525" s="22">
        <f>Table1[[#This Row],[FY19 M&amp;IE Rate]]*0.75</f>
        <v>41.25</v>
      </c>
      <c r="N525" s="25" t="s">
        <v>626</v>
      </c>
    </row>
    <row r="526" spans="1:14" x14ac:dyDescent="0.25">
      <c r="A526" s="8">
        <v>435</v>
      </c>
      <c r="B526" s="10"/>
      <c r="C526" s="10" t="s">
        <v>459</v>
      </c>
      <c r="D526" s="11" t="s">
        <v>458</v>
      </c>
      <c r="E526" s="11" t="s">
        <v>459</v>
      </c>
      <c r="F526" s="12" t="s">
        <v>21</v>
      </c>
      <c r="G526" s="12" t="s">
        <v>21</v>
      </c>
      <c r="H526" s="25">
        <v>61</v>
      </c>
      <c r="I526" s="25">
        <v>14</v>
      </c>
      <c r="J526" s="25">
        <v>16</v>
      </c>
      <c r="K526" s="25">
        <v>26</v>
      </c>
      <c r="L526" s="25">
        <v>5</v>
      </c>
      <c r="M526" s="22">
        <f>Table1[[#This Row],[FY19 M&amp;IE Rate]]*0.75</f>
        <v>45.75</v>
      </c>
      <c r="N526" s="25" t="s">
        <v>730</v>
      </c>
    </row>
    <row r="527" spans="1:14" x14ac:dyDescent="0.25">
      <c r="A527" s="9">
        <v>317</v>
      </c>
      <c r="B527" s="10"/>
      <c r="C527" s="10" t="s">
        <v>660</v>
      </c>
      <c r="D527" s="11" t="s">
        <v>460</v>
      </c>
      <c r="E527" s="11" t="s">
        <v>461</v>
      </c>
      <c r="F527" s="12" t="s">
        <v>21</v>
      </c>
      <c r="G527" s="12" t="s">
        <v>21</v>
      </c>
      <c r="H527" s="25">
        <v>61</v>
      </c>
      <c r="I527" s="25">
        <v>14</v>
      </c>
      <c r="J527" s="25">
        <v>16</v>
      </c>
      <c r="K527" s="25">
        <v>26</v>
      </c>
      <c r="L527" s="25">
        <v>5</v>
      </c>
      <c r="M527" s="22">
        <f>Table1[[#This Row],[FY19 M&amp;IE Rate]]*0.75</f>
        <v>45.75</v>
      </c>
      <c r="N527" s="25" t="s">
        <v>730</v>
      </c>
    </row>
    <row r="528" spans="1:14" x14ac:dyDescent="0.25">
      <c r="A528" s="9">
        <v>317</v>
      </c>
      <c r="B528" s="10"/>
      <c r="C528" s="10" t="s">
        <v>660</v>
      </c>
      <c r="D528" s="11" t="s">
        <v>462</v>
      </c>
      <c r="E528" s="11" t="s">
        <v>463</v>
      </c>
      <c r="F528" s="12" t="s">
        <v>24</v>
      </c>
      <c r="G528" s="12" t="s">
        <v>27</v>
      </c>
      <c r="H528" s="25">
        <v>61</v>
      </c>
      <c r="I528" s="25">
        <v>14</v>
      </c>
      <c r="J528" s="25">
        <v>16</v>
      </c>
      <c r="K528" s="25">
        <v>26</v>
      </c>
      <c r="L528" s="25">
        <v>5</v>
      </c>
      <c r="M528" s="22">
        <f>Table1[[#This Row],[FY19 M&amp;IE Rate]]*0.75</f>
        <v>45.75</v>
      </c>
      <c r="N528" s="25" t="s">
        <v>730</v>
      </c>
    </row>
    <row r="529" spans="1:14" x14ac:dyDescent="0.25">
      <c r="A529" s="9">
        <v>317</v>
      </c>
      <c r="B529" s="10"/>
      <c r="C529" s="10" t="s">
        <v>660</v>
      </c>
      <c r="D529" s="11" t="s">
        <v>462</v>
      </c>
      <c r="E529" s="11" t="s">
        <v>463</v>
      </c>
      <c r="F529" s="12" t="s">
        <v>28</v>
      </c>
      <c r="G529" s="12" t="s">
        <v>49</v>
      </c>
      <c r="H529" s="25">
        <v>61</v>
      </c>
      <c r="I529" s="25">
        <v>14</v>
      </c>
      <c r="J529" s="25">
        <v>16</v>
      </c>
      <c r="K529" s="25">
        <v>26</v>
      </c>
      <c r="L529" s="25">
        <v>5</v>
      </c>
      <c r="M529" s="22">
        <f>Table1[[#This Row],[FY19 M&amp;IE Rate]]*0.75</f>
        <v>45.75</v>
      </c>
      <c r="N529" s="25" t="s">
        <v>730</v>
      </c>
    </row>
    <row r="530" spans="1:14" x14ac:dyDescent="0.25">
      <c r="A530" s="9">
        <v>317</v>
      </c>
      <c r="B530" s="10"/>
      <c r="C530" s="10" t="s">
        <v>660</v>
      </c>
      <c r="D530" s="11" t="s">
        <v>462</v>
      </c>
      <c r="E530" s="11" t="s">
        <v>463</v>
      </c>
      <c r="F530" s="12" t="s">
        <v>50</v>
      </c>
      <c r="G530" s="12" t="s">
        <v>31</v>
      </c>
      <c r="H530" s="25">
        <v>61</v>
      </c>
      <c r="I530" s="25">
        <v>14</v>
      </c>
      <c r="J530" s="25">
        <v>16</v>
      </c>
      <c r="K530" s="25">
        <v>26</v>
      </c>
      <c r="L530" s="25">
        <v>5</v>
      </c>
      <c r="M530" s="22">
        <f>Table1[[#This Row],[FY19 M&amp;IE Rate]]*0.75</f>
        <v>45.75</v>
      </c>
      <c r="N530" s="25" t="s">
        <v>730</v>
      </c>
    </row>
    <row r="531" spans="1:14" x14ac:dyDescent="0.25">
      <c r="A531" s="8">
        <v>318</v>
      </c>
      <c r="B531" s="10"/>
      <c r="C531" s="10" t="s">
        <v>660</v>
      </c>
      <c r="D531" s="11" t="s">
        <v>464</v>
      </c>
      <c r="E531" s="11" t="s">
        <v>464</v>
      </c>
      <c r="F531" s="12" t="s">
        <v>21</v>
      </c>
      <c r="G531" s="12" t="s">
        <v>21</v>
      </c>
      <c r="H531" s="25">
        <v>56</v>
      </c>
      <c r="I531" s="25">
        <v>13</v>
      </c>
      <c r="J531" s="25">
        <v>15</v>
      </c>
      <c r="K531" s="25">
        <v>23</v>
      </c>
      <c r="L531" s="25">
        <v>5</v>
      </c>
      <c r="M531" s="22">
        <f>Table1[[#This Row],[FY19 M&amp;IE Rate]]*0.75</f>
        <v>42</v>
      </c>
      <c r="N531" s="25" t="s">
        <v>735</v>
      </c>
    </row>
    <row r="532" spans="1:14" x14ac:dyDescent="0.25">
      <c r="A532" s="9">
        <v>319</v>
      </c>
      <c r="B532" s="10"/>
      <c r="C532" s="10" t="s">
        <v>660</v>
      </c>
      <c r="D532" s="11" t="s">
        <v>465</v>
      </c>
      <c r="E532" s="11" t="s">
        <v>466</v>
      </c>
      <c r="F532" s="12" t="s">
        <v>21</v>
      </c>
      <c r="G532" s="12" t="s">
        <v>21</v>
      </c>
      <c r="H532" s="25">
        <v>61</v>
      </c>
      <c r="I532" s="25">
        <v>14</v>
      </c>
      <c r="J532" s="25">
        <v>16</v>
      </c>
      <c r="K532" s="25">
        <v>26</v>
      </c>
      <c r="L532" s="25">
        <v>5</v>
      </c>
      <c r="M532" s="22">
        <f>Table1[[#This Row],[FY19 M&amp;IE Rate]]*0.75</f>
        <v>45.75</v>
      </c>
      <c r="N532" s="25" t="s">
        <v>730</v>
      </c>
    </row>
    <row r="533" spans="1:14" x14ac:dyDescent="0.25">
      <c r="A533" s="8">
        <v>321</v>
      </c>
      <c r="B533" s="10"/>
      <c r="C533" s="10" t="s">
        <v>660</v>
      </c>
      <c r="D533" s="11" t="s">
        <v>467</v>
      </c>
      <c r="E533" s="11" t="s">
        <v>468</v>
      </c>
      <c r="F533" s="12" t="s">
        <v>24</v>
      </c>
      <c r="G533" s="12" t="s">
        <v>72</v>
      </c>
      <c r="H533" s="25">
        <v>66</v>
      </c>
      <c r="I533" s="25">
        <v>16</v>
      </c>
      <c r="J533" s="25">
        <v>17</v>
      </c>
      <c r="K533" s="25">
        <v>28</v>
      </c>
      <c r="L533" s="25">
        <v>5</v>
      </c>
      <c r="M533" s="22">
        <f>Table1[[#This Row],[FY19 M&amp;IE Rate]]*0.75</f>
        <v>49.5</v>
      </c>
      <c r="N533" s="25" t="s">
        <v>731</v>
      </c>
    </row>
    <row r="534" spans="1:14" x14ac:dyDescent="0.25">
      <c r="A534" s="9">
        <v>322</v>
      </c>
      <c r="B534" s="10"/>
      <c r="C534" s="10" t="s">
        <v>660</v>
      </c>
      <c r="D534" s="11" t="s">
        <v>467</v>
      </c>
      <c r="E534" s="11" t="s">
        <v>468</v>
      </c>
      <c r="F534" s="12" t="s">
        <v>73</v>
      </c>
      <c r="G534" s="12" t="s">
        <v>49</v>
      </c>
      <c r="H534" s="25">
        <v>66</v>
      </c>
      <c r="I534" s="25">
        <v>16</v>
      </c>
      <c r="J534" s="25">
        <v>17</v>
      </c>
      <c r="K534" s="25">
        <v>28</v>
      </c>
      <c r="L534" s="25">
        <v>5</v>
      </c>
      <c r="M534" s="22">
        <f>Table1[[#This Row],[FY19 M&amp;IE Rate]]*0.75</f>
        <v>49.5</v>
      </c>
      <c r="N534" s="25" t="s">
        <v>731</v>
      </c>
    </row>
    <row r="535" spans="1:14" x14ac:dyDescent="0.25">
      <c r="A535" s="8">
        <v>323</v>
      </c>
      <c r="B535" s="10"/>
      <c r="C535" s="10" t="s">
        <v>660</v>
      </c>
      <c r="D535" s="11" t="s">
        <v>467</v>
      </c>
      <c r="E535" s="11" t="s">
        <v>468</v>
      </c>
      <c r="F535" s="12" t="s">
        <v>50</v>
      </c>
      <c r="G535" s="12" t="s">
        <v>31</v>
      </c>
      <c r="H535" s="25">
        <v>66</v>
      </c>
      <c r="I535" s="25">
        <v>16</v>
      </c>
      <c r="J535" s="25">
        <v>17</v>
      </c>
      <c r="K535" s="25">
        <v>28</v>
      </c>
      <c r="L535" s="25">
        <v>5</v>
      </c>
      <c r="M535" s="22">
        <f>Table1[[#This Row],[FY19 M&amp;IE Rate]]*0.75</f>
        <v>49.5</v>
      </c>
      <c r="N535" s="25" t="s">
        <v>731</v>
      </c>
    </row>
    <row r="536" spans="1:14" x14ac:dyDescent="0.25">
      <c r="A536" s="8">
        <v>323</v>
      </c>
      <c r="B536" s="10" t="s">
        <v>660</v>
      </c>
      <c r="C536" s="10" t="s">
        <v>660</v>
      </c>
      <c r="D536" s="11" t="s">
        <v>613</v>
      </c>
      <c r="E536" s="11"/>
      <c r="F536" s="12"/>
      <c r="G536" s="12"/>
      <c r="H536" s="25">
        <v>55</v>
      </c>
      <c r="I536" s="25">
        <v>13</v>
      </c>
      <c r="J536" s="25">
        <v>14</v>
      </c>
      <c r="K536" s="25">
        <v>23</v>
      </c>
      <c r="L536" s="25">
        <v>5</v>
      </c>
      <c r="M536" s="22">
        <f>Table1[[#This Row],[FY19 M&amp;IE Rate]]*0.75</f>
        <v>41.25</v>
      </c>
      <c r="N536" s="25" t="s">
        <v>626</v>
      </c>
    </row>
    <row r="537" spans="1:14" x14ac:dyDescent="0.25">
      <c r="A537" s="8">
        <v>323</v>
      </c>
      <c r="B537" s="10"/>
      <c r="C537" s="10" t="s">
        <v>660</v>
      </c>
      <c r="D537" s="11" t="s">
        <v>300</v>
      </c>
      <c r="E537" s="11" t="s">
        <v>469</v>
      </c>
      <c r="F537" s="12" t="s">
        <v>24</v>
      </c>
      <c r="G537" s="12" t="s">
        <v>39</v>
      </c>
      <c r="H537" s="25">
        <v>66</v>
      </c>
      <c r="I537" s="25">
        <v>16</v>
      </c>
      <c r="J537" s="25">
        <v>17</v>
      </c>
      <c r="K537" s="25">
        <v>28</v>
      </c>
      <c r="L537" s="25">
        <v>5</v>
      </c>
      <c r="M537" s="22">
        <f>Table1[[#This Row],[FY19 M&amp;IE Rate]]*0.75</f>
        <v>49.5</v>
      </c>
      <c r="N537" s="25" t="s">
        <v>731</v>
      </c>
    </row>
    <row r="538" spans="1:14" x14ac:dyDescent="0.25">
      <c r="A538" s="8">
        <v>323</v>
      </c>
      <c r="B538" s="10"/>
      <c r="C538" s="10" t="s">
        <v>660</v>
      </c>
      <c r="D538" s="11" t="s">
        <v>300</v>
      </c>
      <c r="E538" s="11" t="s">
        <v>469</v>
      </c>
      <c r="F538" s="12" t="s">
        <v>40</v>
      </c>
      <c r="G538" s="12" t="s">
        <v>47</v>
      </c>
      <c r="H538" s="25">
        <v>66</v>
      </c>
      <c r="I538" s="25">
        <v>16</v>
      </c>
      <c r="J538" s="25">
        <v>17</v>
      </c>
      <c r="K538" s="25">
        <v>28</v>
      </c>
      <c r="L538" s="25">
        <v>5</v>
      </c>
      <c r="M538" s="22">
        <f>Table1[[#This Row],[FY19 M&amp;IE Rate]]*0.75</f>
        <v>49.5</v>
      </c>
      <c r="N538" s="25" t="s">
        <v>731</v>
      </c>
    </row>
    <row r="539" spans="1:14" x14ac:dyDescent="0.25">
      <c r="A539" s="9">
        <v>325</v>
      </c>
      <c r="B539" s="10"/>
      <c r="C539" s="10" t="s">
        <v>660</v>
      </c>
      <c r="D539" s="11" t="s">
        <v>300</v>
      </c>
      <c r="E539" s="11" t="s">
        <v>469</v>
      </c>
      <c r="F539" s="12" t="s">
        <v>48</v>
      </c>
      <c r="G539" s="12" t="s">
        <v>31</v>
      </c>
      <c r="H539" s="25">
        <v>66</v>
      </c>
      <c r="I539" s="25">
        <v>16</v>
      </c>
      <c r="J539" s="25">
        <v>17</v>
      </c>
      <c r="K539" s="25">
        <v>28</v>
      </c>
      <c r="L539" s="25">
        <v>5</v>
      </c>
      <c r="M539" s="22">
        <f>Table1[[#This Row],[FY19 M&amp;IE Rate]]*0.75</f>
        <v>49.5</v>
      </c>
      <c r="N539" s="25" t="s">
        <v>731</v>
      </c>
    </row>
    <row r="540" spans="1:14" x14ac:dyDescent="0.25">
      <c r="A540" s="8">
        <v>437</v>
      </c>
      <c r="B540" s="10"/>
      <c r="C540" s="10" t="s">
        <v>660</v>
      </c>
      <c r="D540" s="11" t="s">
        <v>470</v>
      </c>
      <c r="E540" s="11" t="s">
        <v>471</v>
      </c>
      <c r="F540" s="12" t="s">
        <v>24</v>
      </c>
      <c r="G540" s="12" t="s">
        <v>72</v>
      </c>
      <c r="H540" s="25">
        <v>71</v>
      </c>
      <c r="I540" s="25">
        <v>17</v>
      </c>
      <c r="J540" s="25">
        <v>18</v>
      </c>
      <c r="K540" s="25">
        <v>31</v>
      </c>
      <c r="L540" s="25">
        <v>5</v>
      </c>
      <c r="M540" s="22">
        <f>Table1[[#This Row],[FY19 M&amp;IE Rate]]*0.75</f>
        <v>53.25</v>
      </c>
      <c r="N540" s="25" t="s">
        <v>733</v>
      </c>
    </row>
    <row r="541" spans="1:14" x14ac:dyDescent="0.25">
      <c r="A541" s="9">
        <v>326</v>
      </c>
      <c r="B541" s="10"/>
      <c r="C541" s="10" t="s">
        <v>660</v>
      </c>
      <c r="D541" s="11" t="s">
        <v>470</v>
      </c>
      <c r="E541" s="11" t="s">
        <v>471</v>
      </c>
      <c r="F541" s="12" t="s">
        <v>73</v>
      </c>
      <c r="G541" s="12" t="s">
        <v>49</v>
      </c>
      <c r="H541" s="25">
        <v>71</v>
      </c>
      <c r="I541" s="25">
        <v>17</v>
      </c>
      <c r="J541" s="25">
        <v>18</v>
      </c>
      <c r="K541" s="25">
        <v>31</v>
      </c>
      <c r="L541" s="25">
        <v>5</v>
      </c>
      <c r="M541" s="22">
        <f>Table1[[#This Row],[FY19 M&amp;IE Rate]]*0.75</f>
        <v>53.25</v>
      </c>
      <c r="N541" s="25" t="s">
        <v>733</v>
      </c>
    </row>
    <row r="542" spans="1:14" x14ac:dyDescent="0.25">
      <c r="A542" s="9">
        <v>326</v>
      </c>
      <c r="B542" s="10"/>
      <c r="C542" s="10" t="s">
        <v>660</v>
      </c>
      <c r="D542" s="11" t="s">
        <v>470</v>
      </c>
      <c r="E542" s="11" t="s">
        <v>471</v>
      </c>
      <c r="F542" s="12" t="s">
        <v>50</v>
      </c>
      <c r="G542" s="12" t="s">
        <v>31</v>
      </c>
      <c r="H542" s="25">
        <v>71</v>
      </c>
      <c r="I542" s="25">
        <v>17</v>
      </c>
      <c r="J542" s="25">
        <v>18</v>
      </c>
      <c r="K542" s="25">
        <v>31</v>
      </c>
      <c r="L542" s="25">
        <v>5</v>
      </c>
      <c r="M542" s="22">
        <f>Table1[[#This Row],[FY19 M&amp;IE Rate]]*0.75</f>
        <v>53.25</v>
      </c>
      <c r="N542" s="25" t="s">
        <v>733</v>
      </c>
    </row>
    <row r="543" spans="1:14" x14ac:dyDescent="0.25">
      <c r="A543" s="9">
        <v>326</v>
      </c>
      <c r="B543" s="10"/>
      <c r="C543" s="10" t="s">
        <v>661</v>
      </c>
      <c r="D543" s="11" t="s">
        <v>472</v>
      </c>
      <c r="E543" s="11" t="s">
        <v>473</v>
      </c>
      <c r="F543" s="12" t="s">
        <v>21</v>
      </c>
      <c r="G543" s="12" t="s">
        <v>21</v>
      </c>
      <c r="H543" s="25">
        <v>61</v>
      </c>
      <c r="I543" s="25">
        <v>14</v>
      </c>
      <c r="J543" s="25">
        <v>16</v>
      </c>
      <c r="K543" s="25">
        <v>26</v>
      </c>
      <c r="L543" s="25">
        <v>5</v>
      </c>
      <c r="M543" s="22">
        <f>Table1[[#This Row],[FY19 M&amp;IE Rate]]*0.75</f>
        <v>45.75</v>
      </c>
      <c r="N543" s="25" t="s">
        <v>730</v>
      </c>
    </row>
    <row r="544" spans="1:14" x14ac:dyDescent="0.25">
      <c r="A544" s="9">
        <v>326</v>
      </c>
      <c r="B544" s="10"/>
      <c r="C544" s="10" t="s">
        <v>661</v>
      </c>
      <c r="D544" s="11" t="s">
        <v>474</v>
      </c>
      <c r="E544" s="11" t="s">
        <v>474</v>
      </c>
      <c r="F544" s="12" t="s">
        <v>21</v>
      </c>
      <c r="G544" s="12" t="s">
        <v>21</v>
      </c>
      <c r="H544" s="25">
        <v>61</v>
      </c>
      <c r="I544" s="25">
        <v>14</v>
      </c>
      <c r="J544" s="25">
        <v>16</v>
      </c>
      <c r="K544" s="25">
        <v>26</v>
      </c>
      <c r="L544" s="25">
        <v>5</v>
      </c>
      <c r="M544" s="22">
        <f>Table1[[#This Row],[FY19 M&amp;IE Rate]]*0.75</f>
        <v>45.75</v>
      </c>
      <c r="N544" s="25" t="s">
        <v>730</v>
      </c>
    </row>
    <row r="545" spans="1:14" x14ac:dyDescent="0.25">
      <c r="A545" s="9">
        <v>326</v>
      </c>
      <c r="B545" s="10"/>
      <c r="C545" s="10" t="s">
        <v>661</v>
      </c>
      <c r="D545" s="11" t="s">
        <v>475</v>
      </c>
      <c r="E545" s="11" t="s">
        <v>476</v>
      </c>
      <c r="F545" s="12" t="s">
        <v>21</v>
      </c>
      <c r="G545" s="12" t="s">
        <v>21</v>
      </c>
      <c r="H545" s="25">
        <v>56</v>
      </c>
      <c r="I545" s="25">
        <v>13</v>
      </c>
      <c r="J545" s="25">
        <v>15</v>
      </c>
      <c r="K545" s="25">
        <v>23</v>
      </c>
      <c r="L545" s="25">
        <v>5</v>
      </c>
      <c r="M545" s="22">
        <f>Table1[[#This Row],[FY19 M&amp;IE Rate]]*0.75</f>
        <v>42</v>
      </c>
      <c r="N545" s="25" t="s">
        <v>735</v>
      </c>
    </row>
    <row r="546" spans="1:14" x14ac:dyDescent="0.25">
      <c r="A546" s="8">
        <v>327</v>
      </c>
      <c r="B546" s="10"/>
      <c r="C546" s="10" t="s">
        <v>661</v>
      </c>
      <c r="D546" s="11" t="s">
        <v>412</v>
      </c>
      <c r="E546" s="11" t="s">
        <v>412</v>
      </c>
      <c r="F546" s="12" t="s">
        <v>21</v>
      </c>
      <c r="G546" s="12" t="s">
        <v>21</v>
      </c>
      <c r="H546" s="25">
        <v>56</v>
      </c>
      <c r="I546" s="25">
        <v>13</v>
      </c>
      <c r="J546" s="25">
        <v>15</v>
      </c>
      <c r="K546" s="25">
        <v>23</v>
      </c>
      <c r="L546" s="25">
        <v>5</v>
      </c>
      <c r="M546" s="22">
        <f>Table1[[#This Row],[FY19 M&amp;IE Rate]]*0.75</f>
        <v>42</v>
      </c>
      <c r="N546" s="25" t="s">
        <v>735</v>
      </c>
    </row>
    <row r="547" spans="1:14" x14ac:dyDescent="0.25">
      <c r="A547" s="9">
        <v>329</v>
      </c>
      <c r="B547" s="10"/>
      <c r="C547" s="10" t="s">
        <v>661</v>
      </c>
      <c r="D547" s="11" t="s">
        <v>477</v>
      </c>
      <c r="E547" s="11" t="s">
        <v>478</v>
      </c>
      <c r="F547" s="12" t="s">
        <v>24</v>
      </c>
      <c r="G547" s="12" t="s">
        <v>39</v>
      </c>
      <c r="H547" s="25">
        <v>66</v>
      </c>
      <c r="I547" s="25">
        <v>16</v>
      </c>
      <c r="J547" s="25">
        <v>17</v>
      </c>
      <c r="K547" s="25">
        <v>28</v>
      </c>
      <c r="L547" s="25">
        <v>5</v>
      </c>
      <c r="M547" s="22">
        <f>Table1[[#This Row],[FY19 M&amp;IE Rate]]*0.75</f>
        <v>49.5</v>
      </c>
      <c r="N547" s="25" t="s">
        <v>731</v>
      </c>
    </row>
    <row r="548" spans="1:14" x14ac:dyDescent="0.25">
      <c r="A548" s="9">
        <v>329</v>
      </c>
      <c r="B548" s="10"/>
      <c r="C548" s="10" t="s">
        <v>661</v>
      </c>
      <c r="D548" s="11" t="s">
        <v>477</v>
      </c>
      <c r="E548" s="11" t="s">
        <v>478</v>
      </c>
      <c r="F548" s="12" t="s">
        <v>40</v>
      </c>
      <c r="G548" s="12" t="s">
        <v>47</v>
      </c>
      <c r="H548" s="25">
        <v>66</v>
      </c>
      <c r="I548" s="25">
        <v>16</v>
      </c>
      <c r="J548" s="25">
        <v>17</v>
      </c>
      <c r="K548" s="25">
        <v>28</v>
      </c>
      <c r="L548" s="25">
        <v>5</v>
      </c>
      <c r="M548" s="22">
        <f>Table1[[#This Row],[FY19 M&amp;IE Rate]]*0.75</f>
        <v>49.5</v>
      </c>
      <c r="N548" s="25" t="s">
        <v>731</v>
      </c>
    </row>
    <row r="549" spans="1:14" x14ac:dyDescent="0.25">
      <c r="A549" s="9">
        <v>329</v>
      </c>
      <c r="B549" s="10"/>
      <c r="C549" s="10" t="s">
        <v>661</v>
      </c>
      <c r="D549" s="11" t="s">
        <v>477</v>
      </c>
      <c r="E549" s="11" t="s">
        <v>478</v>
      </c>
      <c r="F549" s="12" t="s">
        <v>48</v>
      </c>
      <c r="G549" s="12" t="s">
        <v>31</v>
      </c>
      <c r="H549" s="25">
        <v>66</v>
      </c>
      <c r="I549" s="25">
        <v>16</v>
      </c>
      <c r="J549" s="25">
        <v>17</v>
      </c>
      <c r="K549" s="25">
        <v>28</v>
      </c>
      <c r="L549" s="25">
        <v>5</v>
      </c>
      <c r="M549" s="22">
        <f>Table1[[#This Row],[FY19 M&amp;IE Rate]]*0.75</f>
        <v>49.5</v>
      </c>
      <c r="N549" s="25" t="s">
        <v>731</v>
      </c>
    </row>
    <row r="550" spans="1:14" x14ac:dyDescent="0.25">
      <c r="A550" s="8">
        <v>330</v>
      </c>
      <c r="B550" s="10"/>
      <c r="C550" s="10" t="s">
        <v>661</v>
      </c>
      <c r="D550" s="11" t="s">
        <v>479</v>
      </c>
      <c r="E550" s="11" t="s">
        <v>480</v>
      </c>
      <c r="F550" s="12" t="s">
        <v>21</v>
      </c>
      <c r="G550" s="12" t="s">
        <v>21</v>
      </c>
      <c r="H550" s="25">
        <v>61</v>
      </c>
      <c r="I550" s="25">
        <v>14</v>
      </c>
      <c r="J550" s="25">
        <v>16</v>
      </c>
      <c r="K550" s="25">
        <v>26</v>
      </c>
      <c r="L550" s="25">
        <v>5</v>
      </c>
      <c r="M550" s="22">
        <f>Table1[[#This Row],[FY19 M&amp;IE Rate]]*0.75</f>
        <v>45.75</v>
      </c>
      <c r="N550" s="25" t="s">
        <v>730</v>
      </c>
    </row>
    <row r="551" spans="1:14" x14ac:dyDescent="0.25">
      <c r="A551" s="8">
        <v>330</v>
      </c>
      <c r="B551" s="10"/>
      <c r="C551" s="10" t="s">
        <v>661</v>
      </c>
      <c r="D551" s="11" t="s">
        <v>481</v>
      </c>
      <c r="E551" s="11" t="s">
        <v>481</v>
      </c>
      <c r="F551" s="12" t="s">
        <v>24</v>
      </c>
      <c r="G551" s="12" t="s">
        <v>39</v>
      </c>
      <c r="H551" s="25">
        <v>71</v>
      </c>
      <c r="I551" s="25">
        <v>17</v>
      </c>
      <c r="J551" s="25">
        <v>18</v>
      </c>
      <c r="K551" s="25">
        <v>31</v>
      </c>
      <c r="L551" s="25">
        <v>5</v>
      </c>
      <c r="M551" s="22">
        <f>Table1[[#This Row],[FY19 M&amp;IE Rate]]*0.75</f>
        <v>53.25</v>
      </c>
      <c r="N551" s="25" t="s">
        <v>733</v>
      </c>
    </row>
    <row r="552" spans="1:14" x14ac:dyDescent="0.25">
      <c r="A552" s="8">
        <v>330</v>
      </c>
      <c r="B552" s="10"/>
      <c r="C552" s="10" t="s">
        <v>661</v>
      </c>
      <c r="D552" s="11" t="s">
        <v>481</v>
      </c>
      <c r="E552" s="11" t="s">
        <v>481</v>
      </c>
      <c r="F552" s="12" t="s">
        <v>40</v>
      </c>
      <c r="G552" s="12" t="s">
        <v>27</v>
      </c>
      <c r="H552" s="25">
        <v>71</v>
      </c>
      <c r="I552" s="25">
        <v>17</v>
      </c>
      <c r="J552" s="25">
        <v>18</v>
      </c>
      <c r="K552" s="25">
        <v>31</v>
      </c>
      <c r="L552" s="25">
        <v>5</v>
      </c>
      <c r="M552" s="22">
        <f>Table1[[#This Row],[FY19 M&amp;IE Rate]]*0.75</f>
        <v>53.25</v>
      </c>
      <c r="N552" s="25" t="s">
        <v>733</v>
      </c>
    </row>
    <row r="553" spans="1:14" x14ac:dyDescent="0.25">
      <c r="A553" s="8">
        <v>330</v>
      </c>
      <c r="B553" s="10"/>
      <c r="C553" s="10" t="s">
        <v>661</v>
      </c>
      <c r="D553" s="11" t="s">
        <v>481</v>
      </c>
      <c r="E553" s="11" t="s">
        <v>481</v>
      </c>
      <c r="F553" s="12" t="s">
        <v>28</v>
      </c>
      <c r="G553" s="12" t="s">
        <v>49</v>
      </c>
      <c r="H553" s="25">
        <v>71</v>
      </c>
      <c r="I553" s="25">
        <v>17</v>
      </c>
      <c r="J553" s="25">
        <v>18</v>
      </c>
      <c r="K553" s="25">
        <v>31</v>
      </c>
      <c r="L553" s="25">
        <v>5</v>
      </c>
      <c r="M553" s="22">
        <f>Table1[[#This Row],[FY19 M&amp;IE Rate]]*0.75</f>
        <v>53.25</v>
      </c>
      <c r="N553" s="25" t="s">
        <v>733</v>
      </c>
    </row>
    <row r="554" spans="1:14" x14ac:dyDescent="0.25">
      <c r="A554" s="9">
        <v>334</v>
      </c>
      <c r="B554" s="10"/>
      <c r="C554" s="10" t="s">
        <v>661</v>
      </c>
      <c r="D554" s="11" t="s">
        <v>481</v>
      </c>
      <c r="E554" s="11" t="s">
        <v>481</v>
      </c>
      <c r="F554" s="12" t="s">
        <v>50</v>
      </c>
      <c r="G554" s="12" t="s">
        <v>31</v>
      </c>
      <c r="H554" s="25">
        <v>71</v>
      </c>
      <c r="I554" s="25">
        <v>17</v>
      </c>
      <c r="J554" s="25">
        <v>18</v>
      </c>
      <c r="K554" s="25">
        <v>31</v>
      </c>
      <c r="L554" s="25">
        <v>5</v>
      </c>
      <c r="M554" s="22">
        <f>Table1[[#This Row],[FY19 M&amp;IE Rate]]*0.75</f>
        <v>53.25</v>
      </c>
      <c r="N554" s="25" t="s">
        <v>733</v>
      </c>
    </row>
    <row r="555" spans="1:14" x14ac:dyDescent="0.25">
      <c r="A555" s="9">
        <v>334</v>
      </c>
      <c r="B555" s="10"/>
      <c r="C555" s="10" t="s">
        <v>661</v>
      </c>
      <c r="D555" s="11" t="s">
        <v>482</v>
      </c>
      <c r="E555" s="11" t="s">
        <v>482</v>
      </c>
      <c r="F555" s="12" t="s">
        <v>21</v>
      </c>
      <c r="G555" s="12" t="s">
        <v>21</v>
      </c>
      <c r="H555" s="25">
        <v>61</v>
      </c>
      <c r="I555" s="25">
        <v>14</v>
      </c>
      <c r="J555" s="25">
        <v>16</v>
      </c>
      <c r="K555" s="25">
        <v>26</v>
      </c>
      <c r="L555" s="25">
        <v>5</v>
      </c>
      <c r="M555" s="22">
        <f>Table1[[#This Row],[FY19 M&amp;IE Rate]]*0.75</f>
        <v>45.75</v>
      </c>
      <c r="N555" s="25" t="s">
        <v>730</v>
      </c>
    </row>
    <row r="556" spans="1:14" x14ac:dyDescent="0.25">
      <c r="A556" s="8">
        <v>332</v>
      </c>
      <c r="B556" s="10"/>
      <c r="C556" s="10" t="s">
        <v>661</v>
      </c>
      <c r="D556" s="11" t="s">
        <v>483</v>
      </c>
      <c r="E556" s="11" t="s">
        <v>484</v>
      </c>
      <c r="F556" s="12" t="s">
        <v>21</v>
      </c>
      <c r="G556" s="12" t="s">
        <v>21</v>
      </c>
      <c r="H556" s="25">
        <v>61</v>
      </c>
      <c r="I556" s="25">
        <v>14</v>
      </c>
      <c r="J556" s="25">
        <v>16</v>
      </c>
      <c r="K556" s="25">
        <v>26</v>
      </c>
      <c r="L556" s="25">
        <v>5</v>
      </c>
      <c r="M556" s="22">
        <f>Table1[[#This Row],[FY19 M&amp;IE Rate]]*0.75</f>
        <v>45.75</v>
      </c>
      <c r="N556" s="25" t="s">
        <v>730</v>
      </c>
    </row>
    <row r="557" spans="1:14" x14ac:dyDescent="0.25">
      <c r="A557" s="8">
        <v>332</v>
      </c>
      <c r="B557" s="10"/>
      <c r="C557" s="10" t="s">
        <v>661</v>
      </c>
      <c r="D557" s="11" t="s">
        <v>485</v>
      </c>
      <c r="E557" s="11" t="s">
        <v>485</v>
      </c>
      <c r="F557" s="12" t="s">
        <v>21</v>
      </c>
      <c r="G557" s="12" t="s">
        <v>21</v>
      </c>
      <c r="H557" s="25">
        <v>66</v>
      </c>
      <c r="I557" s="25">
        <v>16</v>
      </c>
      <c r="J557" s="25">
        <v>17</v>
      </c>
      <c r="K557" s="25">
        <v>28</v>
      </c>
      <c r="L557" s="25">
        <v>5</v>
      </c>
      <c r="M557" s="22">
        <f>Table1[[#This Row],[FY19 M&amp;IE Rate]]*0.75</f>
        <v>49.5</v>
      </c>
      <c r="N557" s="25" t="s">
        <v>731</v>
      </c>
    </row>
    <row r="558" spans="1:14" x14ac:dyDescent="0.25">
      <c r="A558" s="8">
        <v>332</v>
      </c>
      <c r="B558" s="10" t="s">
        <v>661</v>
      </c>
      <c r="C558" s="10" t="s">
        <v>661</v>
      </c>
      <c r="D558" s="11" t="s">
        <v>613</v>
      </c>
      <c r="E558" s="11"/>
      <c r="F558" s="12"/>
      <c r="G558" s="12"/>
      <c r="H558" s="25">
        <v>55</v>
      </c>
      <c r="I558" s="25">
        <v>13</v>
      </c>
      <c r="J558" s="25">
        <v>14</v>
      </c>
      <c r="K558" s="25">
        <v>23</v>
      </c>
      <c r="L558" s="25">
        <v>5</v>
      </c>
      <c r="M558" s="22">
        <f>Table1[[#This Row],[FY19 M&amp;IE Rate]]*0.75</f>
        <v>41.25</v>
      </c>
      <c r="N558" s="25" t="s">
        <v>626</v>
      </c>
    </row>
    <row r="559" spans="1:14" x14ac:dyDescent="0.25">
      <c r="A559" s="9">
        <v>333</v>
      </c>
      <c r="B559" s="10"/>
      <c r="C559" s="10" t="s">
        <v>661</v>
      </c>
      <c r="D559" s="11" t="s">
        <v>486</v>
      </c>
      <c r="E559" s="11" t="s">
        <v>486</v>
      </c>
      <c r="F559" s="12" t="s">
        <v>24</v>
      </c>
      <c r="G559" s="12" t="s">
        <v>70</v>
      </c>
      <c r="H559" s="25">
        <v>61</v>
      </c>
      <c r="I559" s="25">
        <v>14</v>
      </c>
      <c r="J559" s="25">
        <v>16</v>
      </c>
      <c r="K559" s="25">
        <v>26</v>
      </c>
      <c r="L559" s="25">
        <v>5</v>
      </c>
      <c r="M559" s="22">
        <f>Table1[[#This Row],[FY19 M&amp;IE Rate]]*0.75</f>
        <v>45.75</v>
      </c>
      <c r="N559" s="25" t="s">
        <v>730</v>
      </c>
    </row>
    <row r="560" spans="1:14" x14ac:dyDescent="0.25">
      <c r="A560" s="9">
        <v>333</v>
      </c>
      <c r="B560" s="10"/>
      <c r="C560" s="10" t="s">
        <v>661</v>
      </c>
      <c r="D560" s="11" t="s">
        <v>486</v>
      </c>
      <c r="E560" s="11" t="s">
        <v>486</v>
      </c>
      <c r="F560" s="12" t="s">
        <v>71</v>
      </c>
      <c r="G560" s="12" t="s">
        <v>47</v>
      </c>
      <c r="H560" s="25">
        <v>61</v>
      </c>
      <c r="I560" s="25">
        <v>14</v>
      </c>
      <c r="J560" s="25">
        <v>16</v>
      </c>
      <c r="K560" s="25">
        <v>26</v>
      </c>
      <c r="L560" s="25">
        <v>5</v>
      </c>
      <c r="M560" s="22">
        <f>Table1[[#This Row],[FY19 M&amp;IE Rate]]*0.75</f>
        <v>45.75</v>
      </c>
      <c r="N560" s="25" t="s">
        <v>730</v>
      </c>
    </row>
    <row r="561" spans="1:14" x14ac:dyDescent="0.25">
      <c r="A561" s="9">
        <v>333</v>
      </c>
      <c r="B561" s="10"/>
      <c r="C561" s="10" t="s">
        <v>661</v>
      </c>
      <c r="D561" s="11" t="s">
        <v>486</v>
      </c>
      <c r="E561" s="11" t="s">
        <v>486</v>
      </c>
      <c r="F561" s="12" t="s">
        <v>48</v>
      </c>
      <c r="G561" s="12" t="s">
        <v>49</v>
      </c>
      <c r="H561" s="25">
        <v>61</v>
      </c>
      <c r="I561" s="25">
        <v>14</v>
      </c>
      <c r="J561" s="25">
        <v>16</v>
      </c>
      <c r="K561" s="25">
        <v>26</v>
      </c>
      <c r="L561" s="25">
        <v>5</v>
      </c>
      <c r="M561" s="22">
        <f>Table1[[#This Row],[FY19 M&amp;IE Rate]]*0.75</f>
        <v>45.75</v>
      </c>
      <c r="N561" s="25" t="s">
        <v>730</v>
      </c>
    </row>
    <row r="562" spans="1:14" x14ac:dyDescent="0.25">
      <c r="A562" s="8">
        <v>335</v>
      </c>
      <c r="B562" s="10"/>
      <c r="C562" s="10" t="s">
        <v>661</v>
      </c>
      <c r="D562" s="11" t="s">
        <v>486</v>
      </c>
      <c r="E562" s="11" t="s">
        <v>486</v>
      </c>
      <c r="F562" s="12" t="s">
        <v>50</v>
      </c>
      <c r="G562" s="12" t="s">
        <v>31</v>
      </c>
      <c r="H562" s="25">
        <v>61</v>
      </c>
      <c r="I562" s="25">
        <v>14</v>
      </c>
      <c r="J562" s="25">
        <v>16</v>
      </c>
      <c r="K562" s="25">
        <v>26</v>
      </c>
      <c r="L562" s="25">
        <v>5</v>
      </c>
      <c r="M562" s="22">
        <f>Table1[[#This Row],[FY19 M&amp;IE Rate]]*0.75</f>
        <v>45.75</v>
      </c>
      <c r="N562" s="25" t="s">
        <v>730</v>
      </c>
    </row>
    <row r="563" spans="1:14" x14ac:dyDescent="0.25">
      <c r="A563" s="9">
        <v>336</v>
      </c>
      <c r="B563" s="10"/>
      <c r="C563" s="10" t="s">
        <v>661</v>
      </c>
      <c r="D563" s="11" t="s">
        <v>487</v>
      </c>
      <c r="E563" s="11" t="s">
        <v>488</v>
      </c>
      <c r="F563" s="12" t="s">
        <v>21</v>
      </c>
      <c r="G563" s="12" t="s">
        <v>21</v>
      </c>
      <c r="H563" s="25">
        <v>56</v>
      </c>
      <c r="I563" s="25">
        <v>13</v>
      </c>
      <c r="J563" s="25">
        <v>15</v>
      </c>
      <c r="K563" s="25">
        <v>23</v>
      </c>
      <c r="L563" s="25">
        <v>5</v>
      </c>
      <c r="M563" s="22">
        <f>Table1[[#This Row],[FY19 M&amp;IE Rate]]*0.75</f>
        <v>42</v>
      </c>
      <c r="N563" s="25" t="s">
        <v>735</v>
      </c>
    </row>
    <row r="564" spans="1:14" x14ac:dyDescent="0.25">
      <c r="A564" s="8">
        <v>338</v>
      </c>
      <c r="B564" s="10"/>
      <c r="C564" s="10" t="s">
        <v>661</v>
      </c>
      <c r="D564" s="11" t="s">
        <v>489</v>
      </c>
      <c r="E564" s="11" t="s">
        <v>490</v>
      </c>
      <c r="F564" s="12" t="s">
        <v>21</v>
      </c>
      <c r="G564" s="12" t="s">
        <v>21</v>
      </c>
      <c r="H564" s="25">
        <v>61</v>
      </c>
      <c r="I564" s="25">
        <v>14</v>
      </c>
      <c r="J564" s="25">
        <v>16</v>
      </c>
      <c r="K564" s="25">
        <v>26</v>
      </c>
      <c r="L564" s="25">
        <v>5</v>
      </c>
      <c r="M564" s="22">
        <f>Table1[[#This Row],[FY19 M&amp;IE Rate]]*0.75</f>
        <v>45.75</v>
      </c>
      <c r="N564" s="25" t="s">
        <v>730</v>
      </c>
    </row>
    <row r="565" spans="1:14" x14ac:dyDescent="0.25">
      <c r="A565" s="9">
        <v>339</v>
      </c>
      <c r="B565" s="10"/>
      <c r="C565" s="10" t="s">
        <v>661</v>
      </c>
      <c r="D565" s="11" t="s">
        <v>491</v>
      </c>
      <c r="E565" s="11" t="s">
        <v>492</v>
      </c>
      <c r="F565" s="12" t="s">
        <v>21</v>
      </c>
      <c r="G565" s="12" t="s">
        <v>21</v>
      </c>
      <c r="H565" s="25">
        <v>61</v>
      </c>
      <c r="I565" s="25">
        <v>14</v>
      </c>
      <c r="J565" s="25">
        <v>16</v>
      </c>
      <c r="K565" s="25">
        <v>26</v>
      </c>
      <c r="L565" s="25">
        <v>5</v>
      </c>
      <c r="M565" s="22">
        <f>Table1[[#This Row],[FY19 M&amp;IE Rate]]*0.75</f>
        <v>45.75</v>
      </c>
      <c r="N565" s="25" t="s">
        <v>730</v>
      </c>
    </row>
    <row r="566" spans="1:14" x14ac:dyDescent="0.25">
      <c r="A566" s="8">
        <v>340</v>
      </c>
      <c r="B566" s="10"/>
      <c r="C566" s="10" t="s">
        <v>662</v>
      </c>
      <c r="D566" s="11" t="s">
        <v>493</v>
      </c>
      <c r="E566" s="11" t="s">
        <v>153</v>
      </c>
      <c r="F566" s="12" t="s">
        <v>21</v>
      </c>
      <c r="G566" s="12" t="s">
        <v>21</v>
      </c>
      <c r="H566" s="25">
        <v>61</v>
      </c>
      <c r="I566" s="25">
        <v>14</v>
      </c>
      <c r="J566" s="25">
        <v>16</v>
      </c>
      <c r="K566" s="25">
        <v>26</v>
      </c>
      <c r="L566" s="25">
        <v>5</v>
      </c>
      <c r="M566" s="22">
        <f>Table1[[#This Row],[FY19 M&amp;IE Rate]]*0.75</f>
        <v>45.75</v>
      </c>
      <c r="N566" s="25" t="s">
        <v>730</v>
      </c>
    </row>
    <row r="567" spans="1:14" x14ac:dyDescent="0.25">
      <c r="A567" s="8">
        <v>340</v>
      </c>
      <c r="B567" s="10"/>
      <c r="C567" s="10" t="s">
        <v>662</v>
      </c>
      <c r="D567" s="11" t="s">
        <v>494</v>
      </c>
      <c r="E567" s="11" t="s">
        <v>495</v>
      </c>
      <c r="F567" s="12" t="s">
        <v>24</v>
      </c>
      <c r="G567" s="12" t="s">
        <v>39</v>
      </c>
      <c r="H567" s="25">
        <v>66</v>
      </c>
      <c r="I567" s="25">
        <v>16</v>
      </c>
      <c r="J567" s="25">
        <v>17</v>
      </c>
      <c r="K567" s="25">
        <v>28</v>
      </c>
      <c r="L567" s="25">
        <v>5</v>
      </c>
      <c r="M567" s="22">
        <f>Table1[[#This Row],[FY19 M&amp;IE Rate]]*0.75</f>
        <v>49.5</v>
      </c>
      <c r="N567" s="25" t="s">
        <v>731</v>
      </c>
    </row>
    <row r="568" spans="1:14" x14ac:dyDescent="0.25">
      <c r="A568" s="9">
        <v>342</v>
      </c>
      <c r="B568" s="10"/>
      <c r="C568" s="10" t="s">
        <v>662</v>
      </c>
      <c r="D568" s="11" t="s">
        <v>494</v>
      </c>
      <c r="E568" s="11" t="s">
        <v>495</v>
      </c>
      <c r="F568" s="12" t="s">
        <v>40</v>
      </c>
      <c r="G568" s="12" t="s">
        <v>27</v>
      </c>
      <c r="H568" s="25">
        <v>66</v>
      </c>
      <c r="I568" s="25">
        <v>16</v>
      </c>
      <c r="J568" s="25">
        <v>17</v>
      </c>
      <c r="K568" s="25">
        <v>28</v>
      </c>
      <c r="L568" s="25">
        <v>5</v>
      </c>
      <c r="M568" s="22">
        <f>Table1[[#This Row],[FY19 M&amp;IE Rate]]*0.75</f>
        <v>49.5</v>
      </c>
      <c r="N568" s="25" t="s">
        <v>731</v>
      </c>
    </row>
    <row r="569" spans="1:14" x14ac:dyDescent="0.25">
      <c r="A569" s="8">
        <v>343</v>
      </c>
      <c r="B569" s="10"/>
      <c r="C569" s="10" t="s">
        <v>662</v>
      </c>
      <c r="D569" s="11" t="s">
        <v>494</v>
      </c>
      <c r="E569" s="11" t="s">
        <v>495</v>
      </c>
      <c r="F569" s="12" t="s">
        <v>28</v>
      </c>
      <c r="G569" s="12" t="s">
        <v>49</v>
      </c>
      <c r="H569" s="25">
        <v>66</v>
      </c>
      <c r="I569" s="25">
        <v>16</v>
      </c>
      <c r="J569" s="25">
        <v>17</v>
      </c>
      <c r="K569" s="25">
        <v>28</v>
      </c>
      <c r="L569" s="25">
        <v>5</v>
      </c>
      <c r="M569" s="22">
        <f>Table1[[#This Row],[FY19 M&amp;IE Rate]]*0.75</f>
        <v>49.5</v>
      </c>
      <c r="N569" s="25" t="s">
        <v>731</v>
      </c>
    </row>
    <row r="570" spans="1:14" x14ac:dyDescent="0.25">
      <c r="A570" s="8">
        <v>343</v>
      </c>
      <c r="B570" s="10"/>
      <c r="C570" s="10" t="s">
        <v>662</v>
      </c>
      <c r="D570" s="11" t="s">
        <v>494</v>
      </c>
      <c r="E570" s="11" t="s">
        <v>495</v>
      </c>
      <c r="F570" s="12" t="s">
        <v>50</v>
      </c>
      <c r="G570" s="12" t="s">
        <v>31</v>
      </c>
      <c r="H570" s="25">
        <v>66</v>
      </c>
      <c r="I570" s="25">
        <v>16</v>
      </c>
      <c r="J570" s="25">
        <v>17</v>
      </c>
      <c r="K570" s="25">
        <v>28</v>
      </c>
      <c r="L570" s="25">
        <v>5</v>
      </c>
      <c r="M570" s="22">
        <f>Table1[[#This Row],[FY19 M&amp;IE Rate]]*0.75</f>
        <v>49.5</v>
      </c>
      <c r="N570" s="25" t="s">
        <v>731</v>
      </c>
    </row>
    <row r="571" spans="1:14" x14ac:dyDescent="0.25">
      <c r="A571" s="8">
        <v>343</v>
      </c>
      <c r="B571" s="10" t="s">
        <v>662</v>
      </c>
      <c r="C571" s="10" t="s">
        <v>662</v>
      </c>
      <c r="D571" s="11" t="s">
        <v>613</v>
      </c>
      <c r="E571" s="11"/>
      <c r="F571" s="12"/>
      <c r="G571" s="12"/>
      <c r="H571" s="25">
        <v>55</v>
      </c>
      <c r="I571" s="25">
        <v>13</v>
      </c>
      <c r="J571" s="25">
        <v>14</v>
      </c>
      <c r="K571" s="25">
        <v>23</v>
      </c>
      <c r="L571" s="25">
        <v>5</v>
      </c>
      <c r="M571" s="22">
        <f>Table1[[#This Row],[FY19 M&amp;IE Rate]]*0.75</f>
        <v>41.25</v>
      </c>
      <c r="N571" s="25" t="s">
        <v>626</v>
      </c>
    </row>
    <row r="572" spans="1:14" x14ac:dyDescent="0.25">
      <c r="A572" s="9">
        <v>486</v>
      </c>
      <c r="B572" s="10"/>
      <c r="C572" s="10" t="s">
        <v>662</v>
      </c>
      <c r="D572" s="11" t="s">
        <v>496</v>
      </c>
      <c r="E572" s="11" t="s">
        <v>496</v>
      </c>
      <c r="F572" s="12" t="s">
        <v>21</v>
      </c>
      <c r="G572" s="12" t="s">
        <v>21</v>
      </c>
      <c r="H572" s="25">
        <v>61</v>
      </c>
      <c r="I572" s="25">
        <v>14</v>
      </c>
      <c r="J572" s="25">
        <v>16</v>
      </c>
      <c r="K572" s="25">
        <v>26</v>
      </c>
      <c r="L572" s="25">
        <v>5</v>
      </c>
      <c r="M572" s="22">
        <f>Table1[[#This Row],[FY19 M&amp;IE Rate]]*0.75</f>
        <v>45.75</v>
      </c>
      <c r="N572" s="25" t="s">
        <v>730</v>
      </c>
    </row>
    <row r="573" spans="1:14" x14ac:dyDescent="0.25">
      <c r="A573" s="8">
        <v>344</v>
      </c>
      <c r="B573" s="10"/>
      <c r="C573" s="10" t="s">
        <v>663</v>
      </c>
      <c r="D573" s="11" t="s">
        <v>497</v>
      </c>
      <c r="E573" s="11" t="s">
        <v>497</v>
      </c>
      <c r="F573" s="12" t="s">
        <v>21</v>
      </c>
      <c r="G573" s="12" t="s">
        <v>21</v>
      </c>
      <c r="H573" s="25">
        <v>56</v>
      </c>
      <c r="I573" s="25">
        <v>13</v>
      </c>
      <c r="J573" s="25">
        <v>15</v>
      </c>
      <c r="K573" s="25">
        <v>23</v>
      </c>
      <c r="L573" s="25">
        <v>5</v>
      </c>
      <c r="M573" s="22">
        <f>Table1[[#This Row],[FY19 M&amp;IE Rate]]*0.75</f>
        <v>42</v>
      </c>
      <c r="N573" s="25" t="s">
        <v>735</v>
      </c>
    </row>
    <row r="574" spans="1:14" x14ac:dyDescent="0.25">
      <c r="A574" s="9">
        <v>345</v>
      </c>
      <c r="B574" s="10"/>
      <c r="C574" s="10" t="s">
        <v>663</v>
      </c>
      <c r="D574" s="11" t="s">
        <v>498</v>
      </c>
      <c r="E574" s="11" t="s">
        <v>499</v>
      </c>
      <c r="F574" s="12" t="s">
        <v>24</v>
      </c>
      <c r="G574" s="12" t="s">
        <v>39</v>
      </c>
      <c r="H574" s="25">
        <v>71</v>
      </c>
      <c r="I574" s="25">
        <v>17</v>
      </c>
      <c r="J574" s="25">
        <v>18</v>
      </c>
      <c r="K574" s="25">
        <v>31</v>
      </c>
      <c r="L574" s="25">
        <v>5</v>
      </c>
      <c r="M574" s="22">
        <f>Table1[[#This Row],[FY19 M&amp;IE Rate]]*0.75</f>
        <v>53.25</v>
      </c>
      <c r="N574" s="25" t="s">
        <v>733</v>
      </c>
    </row>
    <row r="575" spans="1:14" x14ac:dyDescent="0.25">
      <c r="A575" s="8">
        <v>346</v>
      </c>
      <c r="B575" s="10"/>
      <c r="C575" s="10" t="s">
        <v>663</v>
      </c>
      <c r="D575" s="11" t="s">
        <v>498</v>
      </c>
      <c r="E575" s="11" t="s">
        <v>499</v>
      </c>
      <c r="F575" s="12" t="s">
        <v>40</v>
      </c>
      <c r="G575" s="12" t="s">
        <v>25</v>
      </c>
      <c r="H575" s="25">
        <v>71</v>
      </c>
      <c r="I575" s="25">
        <v>17</v>
      </c>
      <c r="J575" s="25">
        <v>18</v>
      </c>
      <c r="K575" s="25">
        <v>31</v>
      </c>
      <c r="L575" s="25">
        <v>5</v>
      </c>
      <c r="M575" s="22">
        <f>Table1[[#This Row],[FY19 M&amp;IE Rate]]*0.75</f>
        <v>53.25</v>
      </c>
      <c r="N575" s="25" t="s">
        <v>733</v>
      </c>
    </row>
    <row r="576" spans="1:14" x14ac:dyDescent="0.25">
      <c r="A576" s="8">
        <v>346</v>
      </c>
      <c r="B576" s="10"/>
      <c r="C576" s="10" t="s">
        <v>663</v>
      </c>
      <c r="D576" s="11" t="s">
        <v>498</v>
      </c>
      <c r="E576" s="11" t="s">
        <v>499</v>
      </c>
      <c r="F576" s="12" t="s">
        <v>26</v>
      </c>
      <c r="G576" s="12" t="s">
        <v>27</v>
      </c>
      <c r="H576" s="25">
        <v>71</v>
      </c>
      <c r="I576" s="25">
        <v>17</v>
      </c>
      <c r="J576" s="25">
        <v>18</v>
      </c>
      <c r="K576" s="25">
        <v>31</v>
      </c>
      <c r="L576" s="25">
        <v>5</v>
      </c>
      <c r="M576" s="22">
        <f>Table1[[#This Row],[FY19 M&amp;IE Rate]]*0.75</f>
        <v>53.25</v>
      </c>
      <c r="N576" s="25" t="s">
        <v>733</v>
      </c>
    </row>
    <row r="577" spans="1:14" x14ac:dyDescent="0.25">
      <c r="A577" s="8">
        <v>346</v>
      </c>
      <c r="B577" s="10"/>
      <c r="C577" s="10" t="s">
        <v>663</v>
      </c>
      <c r="D577" s="11" t="s">
        <v>498</v>
      </c>
      <c r="E577" s="11" t="s">
        <v>499</v>
      </c>
      <c r="F577" s="12" t="s">
        <v>28</v>
      </c>
      <c r="G577" s="12" t="s">
        <v>49</v>
      </c>
      <c r="H577" s="25">
        <v>71</v>
      </c>
      <c r="I577" s="25">
        <v>17</v>
      </c>
      <c r="J577" s="25">
        <v>18</v>
      </c>
      <c r="K577" s="25">
        <v>31</v>
      </c>
      <c r="L577" s="25">
        <v>5</v>
      </c>
      <c r="M577" s="22">
        <f>Table1[[#This Row],[FY19 M&amp;IE Rate]]*0.75</f>
        <v>53.25</v>
      </c>
      <c r="N577" s="25" t="s">
        <v>733</v>
      </c>
    </row>
    <row r="578" spans="1:14" x14ac:dyDescent="0.25">
      <c r="A578" s="9">
        <v>347</v>
      </c>
      <c r="B578" s="10"/>
      <c r="C578" s="10" t="s">
        <v>663</v>
      </c>
      <c r="D578" s="11" t="s">
        <v>498</v>
      </c>
      <c r="E578" s="11" t="s">
        <v>499</v>
      </c>
      <c r="F578" s="12" t="s">
        <v>50</v>
      </c>
      <c r="G578" s="12" t="s">
        <v>31</v>
      </c>
      <c r="H578" s="25">
        <v>71</v>
      </c>
      <c r="I578" s="25">
        <v>17</v>
      </c>
      <c r="J578" s="25">
        <v>18</v>
      </c>
      <c r="K578" s="25">
        <v>31</v>
      </c>
      <c r="L578" s="25">
        <v>5</v>
      </c>
      <c r="M578" s="22">
        <f>Table1[[#This Row],[FY19 M&amp;IE Rate]]*0.75</f>
        <v>53.25</v>
      </c>
      <c r="N578" s="25" t="s">
        <v>733</v>
      </c>
    </row>
    <row r="579" spans="1:14" x14ac:dyDescent="0.25">
      <c r="A579" s="8">
        <v>348</v>
      </c>
      <c r="B579" s="10"/>
      <c r="C579" s="10" t="s">
        <v>663</v>
      </c>
      <c r="D579" s="11" t="s">
        <v>292</v>
      </c>
      <c r="E579" s="11" t="s">
        <v>500</v>
      </c>
      <c r="F579" s="12" t="s">
        <v>21</v>
      </c>
      <c r="G579" s="12" t="s">
        <v>21</v>
      </c>
      <c r="H579" s="25">
        <v>61</v>
      </c>
      <c r="I579" s="25">
        <v>14</v>
      </c>
      <c r="J579" s="25">
        <v>16</v>
      </c>
      <c r="K579" s="25">
        <v>26</v>
      </c>
      <c r="L579" s="25">
        <v>5</v>
      </c>
      <c r="M579" s="22">
        <f>Table1[[#This Row],[FY19 M&amp;IE Rate]]*0.75</f>
        <v>45.75</v>
      </c>
      <c r="N579" s="25" t="s">
        <v>730</v>
      </c>
    </row>
    <row r="580" spans="1:14" x14ac:dyDescent="0.25">
      <c r="A580" s="8">
        <v>348</v>
      </c>
      <c r="B580" s="10"/>
      <c r="C580" s="10" t="s">
        <v>663</v>
      </c>
      <c r="D580" s="11" t="s">
        <v>501</v>
      </c>
      <c r="E580" s="11" t="s">
        <v>502</v>
      </c>
      <c r="F580" s="12" t="s">
        <v>24</v>
      </c>
      <c r="G580" s="12" t="s">
        <v>47</v>
      </c>
      <c r="H580" s="25">
        <v>61</v>
      </c>
      <c r="I580" s="25">
        <v>14</v>
      </c>
      <c r="J580" s="25">
        <v>16</v>
      </c>
      <c r="K580" s="25">
        <v>26</v>
      </c>
      <c r="L580" s="25">
        <v>5</v>
      </c>
      <c r="M580" s="22">
        <f>Table1[[#This Row],[FY19 M&amp;IE Rate]]*0.75</f>
        <v>45.75</v>
      </c>
      <c r="N580" s="25" t="s">
        <v>730</v>
      </c>
    </row>
    <row r="581" spans="1:14" x14ac:dyDescent="0.25">
      <c r="A581" s="8">
        <v>348</v>
      </c>
      <c r="B581" s="10"/>
      <c r="C581" s="10" t="s">
        <v>663</v>
      </c>
      <c r="D581" s="11" t="s">
        <v>501</v>
      </c>
      <c r="E581" s="11" t="s">
        <v>502</v>
      </c>
      <c r="F581" s="12" t="s">
        <v>48</v>
      </c>
      <c r="G581" s="12" t="s">
        <v>49</v>
      </c>
      <c r="H581" s="25">
        <v>61</v>
      </c>
      <c r="I581" s="25">
        <v>14</v>
      </c>
      <c r="J581" s="25">
        <v>16</v>
      </c>
      <c r="K581" s="25">
        <v>26</v>
      </c>
      <c r="L581" s="25">
        <v>5</v>
      </c>
      <c r="M581" s="22">
        <f>Table1[[#This Row],[FY19 M&amp;IE Rate]]*0.75</f>
        <v>45.75</v>
      </c>
      <c r="N581" s="25" t="s">
        <v>730</v>
      </c>
    </row>
    <row r="582" spans="1:14" x14ac:dyDescent="0.25">
      <c r="A582" s="9">
        <v>350</v>
      </c>
      <c r="B582" s="10"/>
      <c r="C582" s="10" t="s">
        <v>663</v>
      </c>
      <c r="D582" s="11" t="s">
        <v>501</v>
      </c>
      <c r="E582" s="11" t="s">
        <v>502</v>
      </c>
      <c r="F582" s="12" t="s">
        <v>50</v>
      </c>
      <c r="G582" s="12" t="s">
        <v>31</v>
      </c>
      <c r="H582" s="25">
        <v>61</v>
      </c>
      <c r="I582" s="25">
        <v>14</v>
      </c>
      <c r="J582" s="25">
        <v>16</v>
      </c>
      <c r="K582" s="25">
        <v>26</v>
      </c>
      <c r="L582" s="25">
        <v>5</v>
      </c>
      <c r="M582" s="22">
        <f>Table1[[#This Row],[FY19 M&amp;IE Rate]]*0.75</f>
        <v>45.75</v>
      </c>
      <c r="N582" s="25" t="s">
        <v>730</v>
      </c>
    </row>
    <row r="583" spans="1:14" x14ac:dyDescent="0.25">
      <c r="A583" s="9">
        <v>350</v>
      </c>
      <c r="B583" s="10"/>
      <c r="C583" s="10" t="s">
        <v>663</v>
      </c>
      <c r="D583" s="11" t="s">
        <v>503</v>
      </c>
      <c r="E583" s="11" t="s">
        <v>504</v>
      </c>
      <c r="F583" s="12" t="s">
        <v>24</v>
      </c>
      <c r="G583" s="12" t="s">
        <v>25</v>
      </c>
      <c r="H583" s="25">
        <v>61</v>
      </c>
      <c r="I583" s="25">
        <v>14</v>
      </c>
      <c r="J583" s="25">
        <v>16</v>
      </c>
      <c r="K583" s="25">
        <v>26</v>
      </c>
      <c r="L583" s="25">
        <v>5</v>
      </c>
      <c r="M583" s="22">
        <f>Table1[[#This Row],[FY19 M&amp;IE Rate]]*0.75</f>
        <v>45.75</v>
      </c>
      <c r="N583" s="25" t="s">
        <v>730</v>
      </c>
    </row>
    <row r="584" spans="1:14" x14ac:dyDescent="0.25">
      <c r="A584" s="8">
        <v>471</v>
      </c>
      <c r="B584" s="10"/>
      <c r="C584" s="10" t="s">
        <v>663</v>
      </c>
      <c r="D584" s="11" t="s">
        <v>503</v>
      </c>
      <c r="E584" s="11" t="s">
        <v>504</v>
      </c>
      <c r="F584" s="12" t="s">
        <v>26</v>
      </c>
      <c r="G584" s="12" t="s">
        <v>27</v>
      </c>
      <c r="H584" s="25">
        <v>61</v>
      </c>
      <c r="I584" s="25">
        <v>14</v>
      </c>
      <c r="J584" s="25">
        <v>16</v>
      </c>
      <c r="K584" s="25">
        <v>26</v>
      </c>
      <c r="L584" s="25">
        <v>5</v>
      </c>
      <c r="M584" s="22">
        <f>Table1[[#This Row],[FY19 M&amp;IE Rate]]*0.75</f>
        <v>45.75</v>
      </c>
      <c r="N584" s="25" t="s">
        <v>730</v>
      </c>
    </row>
    <row r="585" spans="1:14" x14ac:dyDescent="0.25">
      <c r="A585" s="9">
        <v>492</v>
      </c>
      <c r="B585" s="10"/>
      <c r="C585" s="10" t="s">
        <v>663</v>
      </c>
      <c r="D585" s="11" t="s">
        <v>503</v>
      </c>
      <c r="E585" s="11" t="s">
        <v>504</v>
      </c>
      <c r="F585" s="12" t="s">
        <v>28</v>
      </c>
      <c r="G585" s="12" t="s">
        <v>49</v>
      </c>
      <c r="H585" s="25">
        <v>61</v>
      </c>
      <c r="I585" s="25">
        <v>14</v>
      </c>
      <c r="J585" s="25">
        <v>16</v>
      </c>
      <c r="K585" s="25">
        <v>26</v>
      </c>
      <c r="L585" s="25">
        <v>5</v>
      </c>
      <c r="M585" s="22">
        <f>Table1[[#This Row],[FY19 M&amp;IE Rate]]*0.75</f>
        <v>45.75</v>
      </c>
      <c r="N585" s="25" t="s">
        <v>730</v>
      </c>
    </row>
    <row r="586" spans="1:14" x14ac:dyDescent="0.25">
      <c r="A586" s="9">
        <v>492</v>
      </c>
      <c r="B586" s="10"/>
      <c r="C586" s="10" t="s">
        <v>663</v>
      </c>
      <c r="D586" s="11" t="s">
        <v>503</v>
      </c>
      <c r="E586" s="11" t="s">
        <v>504</v>
      </c>
      <c r="F586" s="12" t="s">
        <v>50</v>
      </c>
      <c r="G586" s="12" t="s">
        <v>31</v>
      </c>
      <c r="H586" s="25">
        <v>61</v>
      </c>
      <c r="I586" s="25">
        <v>14</v>
      </c>
      <c r="J586" s="25">
        <v>16</v>
      </c>
      <c r="K586" s="25">
        <v>26</v>
      </c>
      <c r="L586" s="25">
        <v>5</v>
      </c>
      <c r="M586" s="22">
        <f>Table1[[#This Row],[FY19 M&amp;IE Rate]]*0.75</f>
        <v>45.75</v>
      </c>
      <c r="N586" s="25" t="s">
        <v>730</v>
      </c>
    </row>
    <row r="587" spans="1:14" x14ac:dyDescent="0.25">
      <c r="A587" s="9">
        <v>492</v>
      </c>
      <c r="B587" s="10" t="s">
        <v>663</v>
      </c>
      <c r="C587" s="10" t="s">
        <v>663</v>
      </c>
      <c r="D587" s="11" t="s">
        <v>613</v>
      </c>
      <c r="E587" s="11"/>
      <c r="F587" s="12"/>
      <c r="G587" s="12"/>
      <c r="H587" s="25">
        <v>55</v>
      </c>
      <c r="I587" s="25">
        <v>13</v>
      </c>
      <c r="J587" s="25">
        <v>14</v>
      </c>
      <c r="K587" s="25">
        <v>23</v>
      </c>
      <c r="L587" s="25">
        <v>5</v>
      </c>
      <c r="M587" s="22">
        <f>Table1[[#This Row],[FY19 M&amp;IE Rate]]*0.75</f>
        <v>41.25</v>
      </c>
      <c r="N587" s="25" t="s">
        <v>626</v>
      </c>
    </row>
    <row r="588" spans="1:14" x14ac:dyDescent="0.25">
      <c r="A588" s="8">
        <v>354</v>
      </c>
      <c r="B588" s="10"/>
      <c r="C588" s="10" t="s">
        <v>664</v>
      </c>
      <c r="D588" s="11" t="s">
        <v>505</v>
      </c>
      <c r="E588" s="11" t="s">
        <v>506</v>
      </c>
      <c r="F588" s="12" t="s">
        <v>24</v>
      </c>
      <c r="G588" s="12" t="s">
        <v>27</v>
      </c>
      <c r="H588" s="25">
        <v>61</v>
      </c>
      <c r="I588" s="25">
        <v>14</v>
      </c>
      <c r="J588" s="25">
        <v>16</v>
      </c>
      <c r="K588" s="25">
        <v>26</v>
      </c>
      <c r="L588" s="25">
        <v>5</v>
      </c>
      <c r="M588" s="22">
        <f>Table1[[#This Row],[FY19 M&amp;IE Rate]]*0.75</f>
        <v>45.75</v>
      </c>
      <c r="N588" s="25" t="s">
        <v>730</v>
      </c>
    </row>
    <row r="589" spans="1:14" x14ac:dyDescent="0.25">
      <c r="A589" s="9">
        <v>355</v>
      </c>
      <c r="B589" s="10"/>
      <c r="C589" s="10" t="s">
        <v>664</v>
      </c>
      <c r="D589" s="11" t="s">
        <v>505</v>
      </c>
      <c r="E589" s="11" t="s">
        <v>506</v>
      </c>
      <c r="F589" s="12" t="s">
        <v>28</v>
      </c>
      <c r="G589" s="12" t="s">
        <v>31</v>
      </c>
      <c r="H589" s="25">
        <v>61</v>
      </c>
      <c r="I589" s="25">
        <v>14</v>
      </c>
      <c r="J589" s="25">
        <v>16</v>
      </c>
      <c r="K589" s="25">
        <v>26</v>
      </c>
      <c r="L589" s="25">
        <v>5</v>
      </c>
      <c r="M589" s="22">
        <f>Table1[[#This Row],[FY19 M&amp;IE Rate]]*0.75</f>
        <v>45.75</v>
      </c>
      <c r="N589" s="25" t="s">
        <v>730</v>
      </c>
    </row>
    <row r="590" spans="1:14" x14ac:dyDescent="0.25">
      <c r="A590" s="8">
        <v>356</v>
      </c>
      <c r="B590" s="10"/>
      <c r="C590" s="10" t="s">
        <v>664</v>
      </c>
      <c r="D590" s="11" t="s">
        <v>35</v>
      </c>
      <c r="E590" s="11" t="s">
        <v>507</v>
      </c>
      <c r="F590" s="12" t="s">
        <v>24</v>
      </c>
      <c r="G590" s="12" t="s">
        <v>39</v>
      </c>
      <c r="H590" s="25">
        <v>71</v>
      </c>
      <c r="I590" s="25">
        <v>17</v>
      </c>
      <c r="J590" s="25">
        <v>18</v>
      </c>
      <c r="K590" s="25">
        <v>31</v>
      </c>
      <c r="L590" s="25">
        <v>5</v>
      </c>
      <c r="M590" s="22">
        <f>Table1[[#This Row],[FY19 M&amp;IE Rate]]*0.75</f>
        <v>53.25</v>
      </c>
      <c r="N590" s="25" t="s">
        <v>733</v>
      </c>
    </row>
    <row r="591" spans="1:14" x14ac:dyDescent="0.25">
      <c r="A591" s="9">
        <v>357</v>
      </c>
      <c r="B591" s="10"/>
      <c r="C591" s="10" t="s">
        <v>664</v>
      </c>
      <c r="D591" s="11" t="s">
        <v>35</v>
      </c>
      <c r="E591" s="11" t="s">
        <v>507</v>
      </c>
      <c r="F591" s="12" t="s">
        <v>40</v>
      </c>
      <c r="G591" s="12" t="s">
        <v>47</v>
      </c>
      <c r="H591" s="25">
        <v>71</v>
      </c>
      <c r="I591" s="25">
        <v>17</v>
      </c>
      <c r="J591" s="25">
        <v>18</v>
      </c>
      <c r="K591" s="25">
        <v>31</v>
      </c>
      <c r="L591" s="25">
        <v>5</v>
      </c>
      <c r="M591" s="22">
        <f>Table1[[#This Row],[FY19 M&amp;IE Rate]]*0.75</f>
        <v>53.25</v>
      </c>
      <c r="N591" s="25" t="s">
        <v>733</v>
      </c>
    </row>
    <row r="592" spans="1:14" x14ac:dyDescent="0.25">
      <c r="A592" s="9">
        <v>357</v>
      </c>
      <c r="B592" s="10"/>
      <c r="C592" s="10" t="s">
        <v>664</v>
      </c>
      <c r="D592" s="11" t="s">
        <v>35</v>
      </c>
      <c r="E592" s="11" t="s">
        <v>507</v>
      </c>
      <c r="F592" s="12" t="s">
        <v>48</v>
      </c>
      <c r="G592" s="12" t="s">
        <v>31</v>
      </c>
      <c r="H592" s="25">
        <v>71</v>
      </c>
      <c r="I592" s="25">
        <v>17</v>
      </c>
      <c r="J592" s="25">
        <v>18</v>
      </c>
      <c r="K592" s="25">
        <v>31</v>
      </c>
      <c r="L592" s="25">
        <v>5</v>
      </c>
      <c r="M592" s="22">
        <f>Table1[[#This Row],[FY19 M&amp;IE Rate]]*0.75</f>
        <v>53.25</v>
      </c>
      <c r="N592" s="25" t="s">
        <v>733</v>
      </c>
    </row>
    <row r="593" spans="1:14" x14ac:dyDescent="0.25">
      <c r="A593" s="9">
        <v>357</v>
      </c>
      <c r="B593" s="10" t="s">
        <v>664</v>
      </c>
      <c r="C593" s="10" t="s">
        <v>664</v>
      </c>
      <c r="D593" s="11" t="s">
        <v>613</v>
      </c>
      <c r="E593" s="11"/>
      <c r="F593" s="12"/>
      <c r="G593" s="12"/>
      <c r="H593" s="25">
        <v>55</v>
      </c>
      <c r="I593" s="25">
        <v>13</v>
      </c>
      <c r="J593" s="25">
        <v>14</v>
      </c>
      <c r="K593" s="25">
        <v>23</v>
      </c>
      <c r="L593" s="25">
        <v>5</v>
      </c>
      <c r="M593" s="22">
        <f>Table1[[#This Row],[FY19 M&amp;IE Rate]]*0.75</f>
        <v>41.25</v>
      </c>
      <c r="N593" s="25" t="s">
        <v>626</v>
      </c>
    </row>
    <row r="594" spans="1:14" x14ac:dyDescent="0.25">
      <c r="A594" s="9">
        <v>357</v>
      </c>
      <c r="B594" s="10"/>
      <c r="C594" s="10" t="s">
        <v>664</v>
      </c>
      <c r="D594" s="11" t="s">
        <v>508</v>
      </c>
      <c r="E594" s="11" t="s">
        <v>509</v>
      </c>
      <c r="F594" s="12" t="s">
        <v>24</v>
      </c>
      <c r="G594" s="12" t="s">
        <v>72</v>
      </c>
      <c r="H594" s="25">
        <v>61</v>
      </c>
      <c r="I594" s="25">
        <v>14</v>
      </c>
      <c r="J594" s="25">
        <v>16</v>
      </c>
      <c r="K594" s="25">
        <v>26</v>
      </c>
      <c r="L594" s="25">
        <v>5</v>
      </c>
      <c r="M594" s="22">
        <f>Table1[[#This Row],[FY19 M&amp;IE Rate]]*0.75</f>
        <v>45.75</v>
      </c>
      <c r="N594" s="25" t="s">
        <v>730</v>
      </c>
    </row>
    <row r="595" spans="1:14" x14ac:dyDescent="0.25">
      <c r="A595" s="8">
        <v>358</v>
      </c>
      <c r="B595" s="10"/>
      <c r="C595" s="10" t="s">
        <v>664</v>
      </c>
      <c r="D595" s="11" t="s">
        <v>508</v>
      </c>
      <c r="E595" s="11" t="s">
        <v>509</v>
      </c>
      <c r="F595" s="12" t="s">
        <v>73</v>
      </c>
      <c r="G595" s="12" t="s">
        <v>49</v>
      </c>
      <c r="H595" s="25">
        <v>61</v>
      </c>
      <c r="I595" s="25">
        <v>14</v>
      </c>
      <c r="J595" s="25">
        <v>16</v>
      </c>
      <c r="K595" s="25">
        <v>26</v>
      </c>
      <c r="L595" s="25">
        <v>5</v>
      </c>
      <c r="M595" s="22">
        <f>Table1[[#This Row],[FY19 M&amp;IE Rate]]*0.75</f>
        <v>45.75</v>
      </c>
      <c r="N595" s="25" t="s">
        <v>730</v>
      </c>
    </row>
    <row r="596" spans="1:14" x14ac:dyDescent="0.25">
      <c r="A596" s="9">
        <v>474</v>
      </c>
      <c r="B596" s="10"/>
      <c r="C596" s="10" t="s">
        <v>664</v>
      </c>
      <c r="D596" s="11" t="s">
        <v>508</v>
      </c>
      <c r="E596" s="11" t="s">
        <v>509</v>
      </c>
      <c r="F596" s="12" t="s">
        <v>50</v>
      </c>
      <c r="G596" s="12" t="s">
        <v>31</v>
      </c>
      <c r="H596" s="25">
        <v>61</v>
      </c>
      <c r="I596" s="25">
        <v>14</v>
      </c>
      <c r="J596" s="25">
        <v>16</v>
      </c>
      <c r="K596" s="25">
        <v>26</v>
      </c>
      <c r="L596" s="25">
        <v>5</v>
      </c>
      <c r="M596" s="22">
        <f>Table1[[#This Row],[FY19 M&amp;IE Rate]]*0.75</f>
        <v>45.75</v>
      </c>
      <c r="N596" s="25" t="s">
        <v>730</v>
      </c>
    </row>
    <row r="597" spans="1:14" x14ac:dyDescent="0.25">
      <c r="A597" s="9">
        <v>474</v>
      </c>
      <c r="B597" s="10"/>
      <c r="C597" s="10" t="s">
        <v>665</v>
      </c>
      <c r="D597" s="11" t="s">
        <v>510</v>
      </c>
      <c r="E597" s="11" t="s">
        <v>511</v>
      </c>
      <c r="F597" s="12" t="s">
        <v>21</v>
      </c>
      <c r="G597" s="12" t="s">
        <v>21</v>
      </c>
      <c r="H597" s="25">
        <v>61</v>
      </c>
      <c r="I597" s="25">
        <v>14</v>
      </c>
      <c r="J597" s="25">
        <v>16</v>
      </c>
      <c r="K597" s="25">
        <v>26</v>
      </c>
      <c r="L597" s="25">
        <v>5</v>
      </c>
      <c r="M597" s="22">
        <f>Table1[[#This Row],[FY19 M&amp;IE Rate]]*0.75</f>
        <v>45.75</v>
      </c>
      <c r="N597" s="25" t="s">
        <v>730</v>
      </c>
    </row>
    <row r="598" spans="1:14" x14ac:dyDescent="0.25">
      <c r="A598" s="9">
        <v>474</v>
      </c>
      <c r="B598" s="10"/>
      <c r="C598" s="10" t="s">
        <v>665</v>
      </c>
      <c r="D598" s="11" t="s">
        <v>512</v>
      </c>
      <c r="E598" s="11" t="s">
        <v>452</v>
      </c>
      <c r="F598" s="12" t="s">
        <v>21</v>
      </c>
      <c r="G598" s="12" t="s">
        <v>21</v>
      </c>
      <c r="H598" s="25">
        <v>61</v>
      </c>
      <c r="I598" s="25">
        <v>14</v>
      </c>
      <c r="J598" s="25">
        <v>16</v>
      </c>
      <c r="K598" s="25">
        <v>26</v>
      </c>
      <c r="L598" s="25">
        <v>5</v>
      </c>
      <c r="M598" s="22">
        <f>Table1[[#This Row],[FY19 M&amp;IE Rate]]*0.75</f>
        <v>45.75</v>
      </c>
      <c r="N598" s="25" t="s">
        <v>730</v>
      </c>
    </row>
    <row r="599" spans="1:14" x14ac:dyDescent="0.25">
      <c r="A599" s="8">
        <v>360</v>
      </c>
      <c r="B599" s="10"/>
      <c r="C599" s="10" t="s">
        <v>665</v>
      </c>
      <c r="D599" s="11" t="s">
        <v>513</v>
      </c>
      <c r="E599" s="11" t="s">
        <v>514</v>
      </c>
      <c r="F599" s="12" t="s">
        <v>21</v>
      </c>
      <c r="G599" s="12" t="s">
        <v>21</v>
      </c>
      <c r="H599" s="25">
        <v>56</v>
      </c>
      <c r="I599" s="25">
        <v>13</v>
      </c>
      <c r="J599" s="25">
        <v>15</v>
      </c>
      <c r="K599" s="25">
        <v>23</v>
      </c>
      <c r="L599" s="25">
        <v>5</v>
      </c>
      <c r="M599" s="22">
        <f>Table1[[#This Row],[FY19 M&amp;IE Rate]]*0.75</f>
        <v>42</v>
      </c>
      <c r="N599" s="25" t="s">
        <v>735</v>
      </c>
    </row>
    <row r="600" spans="1:14" x14ac:dyDescent="0.25">
      <c r="A600" s="8">
        <v>360</v>
      </c>
      <c r="B600" s="10"/>
      <c r="C600" s="10" t="s">
        <v>665</v>
      </c>
      <c r="D600" s="11" t="s">
        <v>515</v>
      </c>
      <c r="E600" s="11" t="s">
        <v>516</v>
      </c>
      <c r="F600" s="12" t="s">
        <v>21</v>
      </c>
      <c r="G600" s="12" t="s">
        <v>21</v>
      </c>
      <c r="H600" s="25">
        <v>61</v>
      </c>
      <c r="I600" s="25">
        <v>14</v>
      </c>
      <c r="J600" s="25">
        <v>16</v>
      </c>
      <c r="K600" s="25">
        <v>26</v>
      </c>
      <c r="L600" s="25">
        <v>5</v>
      </c>
      <c r="M600" s="22">
        <f>Table1[[#This Row],[FY19 M&amp;IE Rate]]*0.75</f>
        <v>45.75</v>
      </c>
      <c r="N600" s="25" t="s">
        <v>730</v>
      </c>
    </row>
    <row r="601" spans="1:14" x14ac:dyDescent="0.25">
      <c r="A601" s="8">
        <v>360</v>
      </c>
      <c r="B601" s="10"/>
      <c r="C601" s="10" t="s">
        <v>665</v>
      </c>
      <c r="D601" s="11" t="s">
        <v>517</v>
      </c>
      <c r="E601" s="11" t="s">
        <v>518</v>
      </c>
      <c r="F601" s="12" t="s">
        <v>24</v>
      </c>
      <c r="G601" s="12" t="s">
        <v>72</v>
      </c>
      <c r="H601" s="25">
        <v>61</v>
      </c>
      <c r="I601" s="25">
        <v>14</v>
      </c>
      <c r="J601" s="25">
        <v>16</v>
      </c>
      <c r="K601" s="25">
        <v>26</v>
      </c>
      <c r="L601" s="25">
        <v>5</v>
      </c>
      <c r="M601" s="22">
        <f>Table1[[#This Row],[FY19 M&amp;IE Rate]]*0.75</f>
        <v>45.75</v>
      </c>
      <c r="N601" s="25" t="s">
        <v>730</v>
      </c>
    </row>
    <row r="602" spans="1:14" x14ac:dyDescent="0.25">
      <c r="A602" s="9">
        <v>361</v>
      </c>
      <c r="B602" s="10"/>
      <c r="C602" s="10" t="s">
        <v>665</v>
      </c>
      <c r="D602" s="11" t="s">
        <v>517</v>
      </c>
      <c r="E602" s="11" t="s">
        <v>518</v>
      </c>
      <c r="F602" s="12" t="s">
        <v>73</v>
      </c>
      <c r="G602" s="12" t="s">
        <v>31</v>
      </c>
      <c r="H602" s="25">
        <v>61</v>
      </c>
      <c r="I602" s="25">
        <v>14</v>
      </c>
      <c r="J602" s="25">
        <v>16</v>
      </c>
      <c r="K602" s="25">
        <v>26</v>
      </c>
      <c r="L602" s="25">
        <v>5</v>
      </c>
      <c r="M602" s="22">
        <f>Table1[[#This Row],[FY19 M&amp;IE Rate]]*0.75</f>
        <v>45.75</v>
      </c>
      <c r="N602" s="25" t="s">
        <v>730</v>
      </c>
    </row>
    <row r="603" spans="1:14" x14ac:dyDescent="0.25">
      <c r="A603" s="8">
        <v>362</v>
      </c>
      <c r="B603" s="10" t="s">
        <v>665</v>
      </c>
      <c r="C603" s="10" t="s">
        <v>665</v>
      </c>
      <c r="D603" s="11" t="s">
        <v>613</v>
      </c>
      <c r="E603" s="11"/>
      <c r="F603" s="12"/>
      <c r="G603" s="12"/>
      <c r="H603" s="25">
        <v>55</v>
      </c>
      <c r="I603" s="25">
        <v>13</v>
      </c>
      <c r="J603" s="25">
        <v>14</v>
      </c>
      <c r="K603" s="25">
        <v>23</v>
      </c>
      <c r="L603" s="25">
        <v>5</v>
      </c>
      <c r="M603" s="22">
        <f>Table1[[#This Row],[FY19 M&amp;IE Rate]]*0.75</f>
        <v>41.25</v>
      </c>
      <c r="N603" s="25" t="s">
        <v>626</v>
      </c>
    </row>
    <row r="604" spans="1:14" x14ac:dyDescent="0.25">
      <c r="A604" s="9">
        <v>458</v>
      </c>
      <c r="B604" s="10"/>
      <c r="C604" s="10" t="s">
        <v>666</v>
      </c>
      <c r="D604" s="11" t="s">
        <v>519</v>
      </c>
      <c r="E604" s="11" t="s">
        <v>520</v>
      </c>
      <c r="F604" s="12" t="s">
        <v>21</v>
      </c>
      <c r="G604" s="12" t="s">
        <v>21</v>
      </c>
      <c r="H604" s="25">
        <v>61</v>
      </c>
      <c r="I604" s="25">
        <v>14</v>
      </c>
      <c r="J604" s="25">
        <v>16</v>
      </c>
      <c r="K604" s="25">
        <v>26</v>
      </c>
      <c r="L604" s="25">
        <v>5</v>
      </c>
      <c r="M604" s="22">
        <f>Table1[[#This Row],[FY19 M&amp;IE Rate]]*0.75</f>
        <v>45.75</v>
      </c>
      <c r="N604" s="25" t="s">
        <v>730</v>
      </c>
    </row>
    <row r="605" spans="1:14" x14ac:dyDescent="0.25">
      <c r="A605" s="8">
        <v>459</v>
      </c>
      <c r="B605" s="10"/>
      <c r="C605" s="10" t="s">
        <v>666</v>
      </c>
      <c r="D605" s="11" t="s">
        <v>521</v>
      </c>
      <c r="E605" s="11" t="s">
        <v>522</v>
      </c>
      <c r="F605" s="12" t="s">
        <v>24</v>
      </c>
      <c r="G605" s="12" t="s">
        <v>33</v>
      </c>
      <c r="H605" s="25">
        <v>61</v>
      </c>
      <c r="I605" s="25">
        <v>14</v>
      </c>
      <c r="J605" s="25">
        <v>16</v>
      </c>
      <c r="K605" s="25">
        <v>26</v>
      </c>
      <c r="L605" s="25">
        <v>5</v>
      </c>
      <c r="M605" s="22">
        <f>Table1[[#This Row],[FY19 M&amp;IE Rate]]*0.75</f>
        <v>45.75</v>
      </c>
      <c r="N605" s="25" t="s">
        <v>730</v>
      </c>
    </row>
    <row r="606" spans="1:14" x14ac:dyDescent="0.25">
      <c r="A606" s="8">
        <v>459</v>
      </c>
      <c r="B606" s="10"/>
      <c r="C606" s="10" t="s">
        <v>666</v>
      </c>
      <c r="D606" s="11" t="s">
        <v>521</v>
      </c>
      <c r="E606" s="11" t="s">
        <v>522</v>
      </c>
      <c r="F606" s="12" t="s">
        <v>34</v>
      </c>
      <c r="G606" s="12" t="s">
        <v>47</v>
      </c>
      <c r="H606" s="25">
        <v>61</v>
      </c>
      <c r="I606" s="25">
        <v>14</v>
      </c>
      <c r="J606" s="25">
        <v>16</v>
      </c>
      <c r="K606" s="25">
        <v>26</v>
      </c>
      <c r="L606" s="25">
        <v>5</v>
      </c>
      <c r="M606" s="22">
        <f>Table1[[#This Row],[FY19 M&amp;IE Rate]]*0.75</f>
        <v>45.75</v>
      </c>
      <c r="N606" s="25" t="s">
        <v>730</v>
      </c>
    </row>
    <row r="607" spans="1:14" x14ac:dyDescent="0.25">
      <c r="A607" s="9">
        <v>363</v>
      </c>
      <c r="B607" s="10"/>
      <c r="C607" s="10" t="s">
        <v>666</v>
      </c>
      <c r="D607" s="11" t="s">
        <v>521</v>
      </c>
      <c r="E607" s="11" t="s">
        <v>522</v>
      </c>
      <c r="F607" s="12" t="s">
        <v>48</v>
      </c>
      <c r="G607" s="12" t="s">
        <v>31</v>
      </c>
      <c r="H607" s="25">
        <v>61</v>
      </c>
      <c r="I607" s="25">
        <v>14</v>
      </c>
      <c r="J607" s="25">
        <v>16</v>
      </c>
      <c r="K607" s="25">
        <v>26</v>
      </c>
      <c r="L607" s="25">
        <v>5</v>
      </c>
      <c r="M607" s="22">
        <f>Table1[[#This Row],[FY19 M&amp;IE Rate]]*0.75</f>
        <v>45.75</v>
      </c>
      <c r="N607" s="25" t="s">
        <v>730</v>
      </c>
    </row>
    <row r="608" spans="1:14" x14ac:dyDescent="0.25">
      <c r="A608" s="8">
        <v>428</v>
      </c>
      <c r="B608" s="10"/>
      <c r="C608" s="10" t="s">
        <v>666</v>
      </c>
      <c r="D608" s="11" t="s">
        <v>523</v>
      </c>
      <c r="E608" s="11" t="s">
        <v>293</v>
      </c>
      <c r="F608" s="12" t="s">
        <v>21</v>
      </c>
      <c r="G608" s="12" t="s">
        <v>21</v>
      </c>
      <c r="H608" s="25">
        <v>61</v>
      </c>
      <c r="I608" s="25">
        <v>14</v>
      </c>
      <c r="J608" s="25">
        <v>16</v>
      </c>
      <c r="K608" s="25">
        <v>26</v>
      </c>
      <c r="L608" s="25">
        <v>5</v>
      </c>
      <c r="M608" s="22">
        <f>Table1[[#This Row],[FY19 M&amp;IE Rate]]*0.75</f>
        <v>45.75</v>
      </c>
      <c r="N608" s="25" t="s">
        <v>730</v>
      </c>
    </row>
    <row r="609" spans="1:14" x14ac:dyDescent="0.25">
      <c r="A609" s="9">
        <v>365</v>
      </c>
      <c r="B609" s="10"/>
      <c r="C609" s="10" t="s">
        <v>666</v>
      </c>
      <c r="D609" s="11" t="s">
        <v>524</v>
      </c>
      <c r="E609" s="11" t="s">
        <v>525</v>
      </c>
      <c r="F609" s="12" t="s">
        <v>21</v>
      </c>
      <c r="G609" s="12" t="s">
        <v>21</v>
      </c>
      <c r="H609" s="25">
        <v>56</v>
      </c>
      <c r="I609" s="25">
        <v>13</v>
      </c>
      <c r="J609" s="25">
        <v>15</v>
      </c>
      <c r="K609" s="25">
        <v>23</v>
      </c>
      <c r="L609" s="25">
        <v>5</v>
      </c>
      <c r="M609" s="22">
        <f>Table1[[#This Row],[FY19 M&amp;IE Rate]]*0.75</f>
        <v>42</v>
      </c>
      <c r="N609" s="25" t="s">
        <v>735</v>
      </c>
    </row>
    <row r="610" spans="1:14" x14ac:dyDescent="0.25">
      <c r="A610" s="8">
        <v>368</v>
      </c>
      <c r="B610" s="10"/>
      <c r="C610" s="10" t="s">
        <v>666</v>
      </c>
      <c r="D610" s="11" t="s">
        <v>526</v>
      </c>
      <c r="E610" s="11" t="s">
        <v>527</v>
      </c>
      <c r="F610" s="12" t="s">
        <v>21</v>
      </c>
      <c r="G610" s="12" t="s">
        <v>21</v>
      </c>
      <c r="H610" s="25">
        <v>56</v>
      </c>
      <c r="I610" s="25">
        <v>13</v>
      </c>
      <c r="J610" s="25">
        <v>15</v>
      </c>
      <c r="K610" s="25">
        <v>23</v>
      </c>
      <c r="L610" s="25">
        <v>5</v>
      </c>
      <c r="M610" s="22">
        <f>Table1[[#This Row],[FY19 M&amp;IE Rate]]*0.75</f>
        <v>42</v>
      </c>
      <c r="N610" s="25" t="s">
        <v>735</v>
      </c>
    </row>
    <row r="611" spans="1:14" x14ac:dyDescent="0.25">
      <c r="A611" s="9">
        <v>369</v>
      </c>
      <c r="B611" s="10"/>
      <c r="C611" s="10" t="s">
        <v>666</v>
      </c>
      <c r="D611" s="11" t="s">
        <v>216</v>
      </c>
      <c r="E611" s="11" t="s">
        <v>528</v>
      </c>
      <c r="F611" s="12" t="s">
        <v>24</v>
      </c>
      <c r="G611" s="12" t="s">
        <v>70</v>
      </c>
      <c r="H611" s="25">
        <v>66</v>
      </c>
      <c r="I611" s="25">
        <v>16</v>
      </c>
      <c r="J611" s="25">
        <v>17</v>
      </c>
      <c r="K611" s="25">
        <v>28</v>
      </c>
      <c r="L611" s="25">
        <v>5</v>
      </c>
      <c r="M611" s="22">
        <f>Table1[[#This Row],[FY19 M&amp;IE Rate]]*0.75</f>
        <v>49.5</v>
      </c>
      <c r="N611" s="25" t="s">
        <v>731</v>
      </c>
    </row>
    <row r="612" spans="1:14" x14ac:dyDescent="0.25">
      <c r="A612" s="8">
        <v>371</v>
      </c>
      <c r="B612" s="10"/>
      <c r="C612" s="10" t="s">
        <v>666</v>
      </c>
      <c r="D612" s="11" t="s">
        <v>216</v>
      </c>
      <c r="E612" s="11" t="s">
        <v>528</v>
      </c>
      <c r="F612" s="12" t="s">
        <v>71</v>
      </c>
      <c r="G612" s="12" t="s">
        <v>49</v>
      </c>
      <c r="H612" s="25">
        <v>66</v>
      </c>
      <c r="I612" s="25">
        <v>16</v>
      </c>
      <c r="J612" s="25">
        <v>17</v>
      </c>
      <c r="K612" s="25">
        <v>28</v>
      </c>
      <c r="L612" s="25">
        <v>5</v>
      </c>
      <c r="M612" s="22">
        <f>Table1[[#This Row],[FY19 M&amp;IE Rate]]*0.75</f>
        <v>49.5</v>
      </c>
      <c r="N612" s="25" t="s">
        <v>731</v>
      </c>
    </row>
    <row r="613" spans="1:14" x14ac:dyDescent="0.25">
      <c r="A613" s="8">
        <v>371</v>
      </c>
      <c r="B613" s="10"/>
      <c r="C613" s="10" t="s">
        <v>666</v>
      </c>
      <c r="D613" s="11" t="s">
        <v>216</v>
      </c>
      <c r="E613" s="11" t="s">
        <v>528</v>
      </c>
      <c r="F613" s="12" t="s">
        <v>50</v>
      </c>
      <c r="G613" s="12" t="s">
        <v>31</v>
      </c>
      <c r="H613" s="25">
        <v>66</v>
      </c>
      <c r="I613" s="25">
        <v>16</v>
      </c>
      <c r="J613" s="25">
        <v>17</v>
      </c>
      <c r="K613" s="25">
        <v>28</v>
      </c>
      <c r="L613" s="25">
        <v>5</v>
      </c>
      <c r="M613" s="22">
        <f>Table1[[#This Row],[FY19 M&amp;IE Rate]]*0.75</f>
        <v>49.5</v>
      </c>
      <c r="N613" s="25" t="s">
        <v>731</v>
      </c>
    </row>
    <row r="614" spans="1:14" x14ac:dyDescent="0.25">
      <c r="A614" s="8">
        <v>371</v>
      </c>
      <c r="B614" s="10"/>
      <c r="C614" s="10" t="s">
        <v>666</v>
      </c>
      <c r="D614" s="11" t="s">
        <v>118</v>
      </c>
      <c r="E614" s="11" t="s">
        <v>118</v>
      </c>
      <c r="F614" s="12" t="s">
        <v>21</v>
      </c>
      <c r="G614" s="12" t="s">
        <v>21</v>
      </c>
      <c r="H614" s="25">
        <v>61</v>
      </c>
      <c r="I614" s="25">
        <v>14</v>
      </c>
      <c r="J614" s="25">
        <v>16</v>
      </c>
      <c r="K614" s="25">
        <v>26</v>
      </c>
      <c r="L614" s="25">
        <v>5</v>
      </c>
      <c r="M614" s="22">
        <f>Table1[[#This Row],[FY19 M&amp;IE Rate]]*0.75</f>
        <v>45.75</v>
      </c>
      <c r="N614" s="25" t="s">
        <v>730</v>
      </c>
    </row>
    <row r="615" spans="1:14" x14ac:dyDescent="0.25">
      <c r="A615" s="9">
        <v>372</v>
      </c>
      <c r="B615" s="10"/>
      <c r="C615" s="10" t="s">
        <v>666</v>
      </c>
      <c r="D615" s="11" t="s">
        <v>529</v>
      </c>
      <c r="E615" s="11" t="s">
        <v>529</v>
      </c>
      <c r="F615" s="12" t="s">
        <v>24</v>
      </c>
      <c r="G615" s="12" t="s">
        <v>27</v>
      </c>
      <c r="H615" s="25">
        <v>61</v>
      </c>
      <c r="I615" s="25">
        <v>14</v>
      </c>
      <c r="J615" s="25">
        <v>16</v>
      </c>
      <c r="K615" s="25">
        <v>26</v>
      </c>
      <c r="L615" s="25">
        <v>5</v>
      </c>
      <c r="M615" s="22">
        <f>Table1[[#This Row],[FY19 M&amp;IE Rate]]*0.75</f>
        <v>45.75</v>
      </c>
      <c r="N615" s="25" t="s">
        <v>730</v>
      </c>
    </row>
    <row r="616" spans="1:14" x14ac:dyDescent="0.25">
      <c r="A616" s="9">
        <v>372</v>
      </c>
      <c r="B616" s="10"/>
      <c r="C616" s="10" t="s">
        <v>666</v>
      </c>
      <c r="D616" s="11" t="s">
        <v>529</v>
      </c>
      <c r="E616" s="11" t="s">
        <v>529</v>
      </c>
      <c r="F616" s="12" t="s">
        <v>28</v>
      </c>
      <c r="G616" s="12" t="s">
        <v>29</v>
      </c>
      <c r="H616" s="25">
        <v>61</v>
      </c>
      <c r="I616" s="25">
        <v>14</v>
      </c>
      <c r="J616" s="25">
        <v>16</v>
      </c>
      <c r="K616" s="25">
        <v>26</v>
      </c>
      <c r="L616" s="25">
        <v>5</v>
      </c>
      <c r="M616" s="22">
        <f>Table1[[#This Row],[FY19 M&amp;IE Rate]]*0.75</f>
        <v>45.75</v>
      </c>
      <c r="N616" s="25" t="s">
        <v>730</v>
      </c>
    </row>
    <row r="617" spans="1:14" x14ac:dyDescent="0.25">
      <c r="A617" s="9">
        <v>372</v>
      </c>
      <c r="B617" s="10"/>
      <c r="C617" s="10" t="s">
        <v>666</v>
      </c>
      <c r="D617" s="11" t="s">
        <v>529</v>
      </c>
      <c r="E617" s="11" t="s">
        <v>529</v>
      </c>
      <c r="F617" s="12" t="s">
        <v>30</v>
      </c>
      <c r="G617" s="12" t="s">
        <v>31</v>
      </c>
      <c r="H617" s="25">
        <v>61</v>
      </c>
      <c r="I617" s="25">
        <v>14</v>
      </c>
      <c r="J617" s="25">
        <v>16</v>
      </c>
      <c r="K617" s="25">
        <v>26</v>
      </c>
      <c r="L617" s="25">
        <v>5</v>
      </c>
      <c r="M617" s="22">
        <f>Table1[[#This Row],[FY19 M&amp;IE Rate]]*0.75</f>
        <v>45.75</v>
      </c>
      <c r="N617" s="25" t="s">
        <v>730</v>
      </c>
    </row>
    <row r="618" spans="1:14" ht="26.4" x14ac:dyDescent="0.25">
      <c r="A618" s="8">
        <v>374</v>
      </c>
      <c r="B618" s="10"/>
      <c r="C618" s="10" t="s">
        <v>666</v>
      </c>
      <c r="D618" s="11" t="s">
        <v>530</v>
      </c>
      <c r="E618" s="11" t="s">
        <v>531</v>
      </c>
      <c r="F618" s="12" t="s">
        <v>24</v>
      </c>
      <c r="G618" s="12" t="s">
        <v>27</v>
      </c>
      <c r="H618" s="25">
        <v>61</v>
      </c>
      <c r="I618" s="25">
        <v>14</v>
      </c>
      <c r="J618" s="25">
        <v>16</v>
      </c>
      <c r="K618" s="25">
        <v>26</v>
      </c>
      <c r="L618" s="25">
        <v>5</v>
      </c>
      <c r="M618" s="22">
        <f>Table1[[#This Row],[FY19 M&amp;IE Rate]]*0.75</f>
        <v>45.75</v>
      </c>
      <c r="N618" s="25" t="s">
        <v>730</v>
      </c>
    </row>
    <row r="619" spans="1:14" ht="26.4" x14ac:dyDescent="0.25">
      <c r="A619" s="8">
        <v>374</v>
      </c>
      <c r="B619" s="10"/>
      <c r="C619" s="10" t="s">
        <v>666</v>
      </c>
      <c r="D619" s="11" t="s">
        <v>530</v>
      </c>
      <c r="E619" s="11" t="s">
        <v>531</v>
      </c>
      <c r="F619" s="12" t="s">
        <v>28</v>
      </c>
      <c r="G619" s="12" t="s">
        <v>31</v>
      </c>
      <c r="H619" s="25">
        <v>61</v>
      </c>
      <c r="I619" s="25">
        <v>14</v>
      </c>
      <c r="J619" s="25">
        <v>16</v>
      </c>
      <c r="K619" s="25">
        <v>26</v>
      </c>
      <c r="L619" s="25">
        <v>5</v>
      </c>
      <c r="M619" s="22">
        <f>Table1[[#This Row],[FY19 M&amp;IE Rate]]*0.75</f>
        <v>45.75</v>
      </c>
      <c r="N619" s="25" t="s">
        <v>730</v>
      </c>
    </row>
    <row r="620" spans="1:14" x14ac:dyDescent="0.25">
      <c r="A620" s="8">
        <v>374</v>
      </c>
      <c r="B620" s="10"/>
      <c r="C620" s="10" t="s">
        <v>666</v>
      </c>
      <c r="D620" s="11" t="s">
        <v>532</v>
      </c>
      <c r="E620" s="11" t="s">
        <v>533</v>
      </c>
      <c r="F620" s="12" t="s">
        <v>21</v>
      </c>
      <c r="G620" s="12" t="s">
        <v>21</v>
      </c>
      <c r="H620" s="25">
        <v>61</v>
      </c>
      <c r="I620" s="25">
        <v>14</v>
      </c>
      <c r="J620" s="25">
        <v>16</v>
      </c>
      <c r="K620" s="25">
        <v>26</v>
      </c>
      <c r="L620" s="25">
        <v>5</v>
      </c>
      <c r="M620" s="22">
        <f>Table1[[#This Row],[FY19 M&amp;IE Rate]]*0.75</f>
        <v>45.75</v>
      </c>
      <c r="N620" s="25" t="s">
        <v>730</v>
      </c>
    </row>
    <row r="621" spans="1:14" x14ac:dyDescent="0.25">
      <c r="A621" s="8">
        <v>374</v>
      </c>
      <c r="B621" s="10" t="s">
        <v>666</v>
      </c>
      <c r="C621" s="10" t="s">
        <v>666</v>
      </c>
      <c r="D621" s="11" t="s">
        <v>613</v>
      </c>
      <c r="E621" s="11"/>
      <c r="F621" s="12"/>
      <c r="G621" s="12"/>
      <c r="H621" s="25">
        <v>55</v>
      </c>
      <c r="I621" s="25">
        <v>13</v>
      </c>
      <c r="J621" s="25">
        <v>14</v>
      </c>
      <c r="K621" s="25">
        <v>23</v>
      </c>
      <c r="L621" s="25">
        <v>5</v>
      </c>
      <c r="M621" s="22">
        <f>Table1[[#This Row],[FY19 M&amp;IE Rate]]*0.75</f>
        <v>41.25</v>
      </c>
      <c r="N621" s="25" t="s">
        <v>626</v>
      </c>
    </row>
    <row r="622" spans="1:14" x14ac:dyDescent="0.25">
      <c r="A622" s="9">
        <v>377</v>
      </c>
      <c r="B622" s="10"/>
      <c r="C622" s="10" t="s">
        <v>666</v>
      </c>
      <c r="D622" s="11" t="s">
        <v>534</v>
      </c>
      <c r="E622" s="11" t="s">
        <v>535</v>
      </c>
      <c r="F622" s="12" t="s">
        <v>24</v>
      </c>
      <c r="G622" s="12" t="s">
        <v>33</v>
      </c>
      <c r="H622" s="25">
        <v>66</v>
      </c>
      <c r="I622" s="25">
        <v>16</v>
      </c>
      <c r="J622" s="25">
        <v>17</v>
      </c>
      <c r="K622" s="25">
        <v>28</v>
      </c>
      <c r="L622" s="25">
        <v>5</v>
      </c>
      <c r="M622" s="22">
        <f>Table1[[#This Row],[FY19 M&amp;IE Rate]]*0.75</f>
        <v>49.5</v>
      </c>
      <c r="N622" s="25" t="s">
        <v>731</v>
      </c>
    </row>
    <row r="623" spans="1:14" x14ac:dyDescent="0.25">
      <c r="A623" s="9">
        <v>377</v>
      </c>
      <c r="B623" s="10"/>
      <c r="C623" s="10" t="s">
        <v>666</v>
      </c>
      <c r="D623" s="11" t="s">
        <v>534</v>
      </c>
      <c r="E623" s="11" t="s">
        <v>535</v>
      </c>
      <c r="F623" s="12" t="s">
        <v>34</v>
      </c>
      <c r="G623" s="12" t="s">
        <v>47</v>
      </c>
      <c r="H623" s="25">
        <v>66</v>
      </c>
      <c r="I623" s="25">
        <v>16</v>
      </c>
      <c r="J623" s="25">
        <v>17</v>
      </c>
      <c r="K623" s="25">
        <v>28</v>
      </c>
      <c r="L623" s="25">
        <v>5</v>
      </c>
      <c r="M623" s="22">
        <f>Table1[[#This Row],[FY19 M&amp;IE Rate]]*0.75</f>
        <v>49.5</v>
      </c>
      <c r="N623" s="25" t="s">
        <v>731</v>
      </c>
    </row>
    <row r="624" spans="1:14" x14ac:dyDescent="0.25">
      <c r="A624" s="9">
        <v>377</v>
      </c>
      <c r="B624" s="10"/>
      <c r="C624" s="10" t="s">
        <v>666</v>
      </c>
      <c r="D624" s="11" t="s">
        <v>534</v>
      </c>
      <c r="E624" s="11" t="s">
        <v>535</v>
      </c>
      <c r="F624" s="12" t="s">
        <v>48</v>
      </c>
      <c r="G624" s="12" t="s">
        <v>31</v>
      </c>
      <c r="H624" s="25">
        <v>66</v>
      </c>
      <c r="I624" s="25">
        <v>16</v>
      </c>
      <c r="J624" s="25">
        <v>17</v>
      </c>
      <c r="K624" s="25">
        <v>28</v>
      </c>
      <c r="L624" s="25">
        <v>5</v>
      </c>
      <c r="M624" s="22">
        <f>Table1[[#This Row],[FY19 M&amp;IE Rate]]*0.75</f>
        <v>49.5</v>
      </c>
      <c r="N624" s="25" t="s">
        <v>731</v>
      </c>
    </row>
    <row r="625" spans="1:14" x14ac:dyDescent="0.25">
      <c r="A625" s="8">
        <v>378</v>
      </c>
      <c r="B625" s="10"/>
      <c r="C625" s="10" t="s">
        <v>666</v>
      </c>
      <c r="D625" s="11" t="s">
        <v>536</v>
      </c>
      <c r="E625" s="11" t="s">
        <v>537</v>
      </c>
      <c r="F625" s="12" t="s">
        <v>21</v>
      </c>
      <c r="G625" s="12" t="s">
        <v>21</v>
      </c>
      <c r="H625" s="25">
        <v>56</v>
      </c>
      <c r="I625" s="25">
        <v>13</v>
      </c>
      <c r="J625" s="25">
        <v>15</v>
      </c>
      <c r="K625" s="25">
        <v>23</v>
      </c>
      <c r="L625" s="25">
        <v>5</v>
      </c>
      <c r="M625" s="22">
        <f>Table1[[#This Row],[FY19 M&amp;IE Rate]]*0.75</f>
        <v>42</v>
      </c>
      <c r="N625" s="25" t="s">
        <v>735</v>
      </c>
    </row>
    <row r="626" spans="1:14" x14ac:dyDescent="0.25">
      <c r="A626" s="8">
        <v>378</v>
      </c>
      <c r="B626" s="10"/>
      <c r="C626" s="10" t="s">
        <v>666</v>
      </c>
      <c r="D626" s="11" t="s">
        <v>538</v>
      </c>
      <c r="E626" s="11" t="s">
        <v>511</v>
      </c>
      <c r="F626" s="12" t="s">
        <v>21</v>
      </c>
      <c r="G626" s="12" t="s">
        <v>21</v>
      </c>
      <c r="H626" s="25">
        <v>56</v>
      </c>
      <c r="I626" s="25">
        <v>13</v>
      </c>
      <c r="J626" s="25">
        <v>15</v>
      </c>
      <c r="K626" s="25">
        <v>23</v>
      </c>
      <c r="L626" s="25">
        <v>5</v>
      </c>
      <c r="M626" s="22">
        <f>Table1[[#This Row],[FY19 M&amp;IE Rate]]*0.75</f>
        <v>42</v>
      </c>
      <c r="N626" s="25" t="s">
        <v>735</v>
      </c>
    </row>
    <row r="627" spans="1:14" x14ac:dyDescent="0.25">
      <c r="A627" s="8">
        <v>378</v>
      </c>
      <c r="B627" s="10"/>
      <c r="C627" s="10" t="s">
        <v>666</v>
      </c>
      <c r="D627" s="11" t="s">
        <v>539</v>
      </c>
      <c r="E627" s="11" t="s">
        <v>540</v>
      </c>
      <c r="F627" s="12" t="s">
        <v>21</v>
      </c>
      <c r="G627" s="12" t="s">
        <v>21</v>
      </c>
      <c r="H627" s="25">
        <v>61</v>
      </c>
      <c r="I627" s="25">
        <v>14</v>
      </c>
      <c r="J627" s="25">
        <v>16</v>
      </c>
      <c r="K627" s="25">
        <v>26</v>
      </c>
      <c r="L627" s="25">
        <v>5</v>
      </c>
      <c r="M627" s="22">
        <f>Table1[[#This Row],[FY19 M&amp;IE Rate]]*0.75</f>
        <v>45.75</v>
      </c>
      <c r="N627" s="25" t="s">
        <v>730</v>
      </c>
    </row>
    <row r="628" spans="1:14" x14ac:dyDescent="0.25">
      <c r="A628" s="9">
        <v>379</v>
      </c>
      <c r="B628" s="10"/>
      <c r="C628" s="10" t="s">
        <v>666</v>
      </c>
      <c r="D628" s="11" t="s">
        <v>541</v>
      </c>
      <c r="E628" s="11" t="s">
        <v>542</v>
      </c>
      <c r="F628" s="12" t="s">
        <v>24</v>
      </c>
      <c r="G628" s="12" t="s">
        <v>25</v>
      </c>
      <c r="H628" s="25">
        <v>56</v>
      </c>
      <c r="I628" s="25">
        <v>13</v>
      </c>
      <c r="J628" s="25">
        <v>15</v>
      </c>
      <c r="K628" s="25">
        <v>23</v>
      </c>
      <c r="L628" s="25">
        <v>5</v>
      </c>
      <c r="M628" s="22">
        <f>Table1[[#This Row],[FY19 M&amp;IE Rate]]*0.75</f>
        <v>42</v>
      </c>
      <c r="N628" s="25" t="s">
        <v>735</v>
      </c>
    </row>
    <row r="629" spans="1:14" x14ac:dyDescent="0.25">
      <c r="A629" s="8">
        <v>380</v>
      </c>
      <c r="B629" s="10"/>
      <c r="C629" s="10" t="s">
        <v>666</v>
      </c>
      <c r="D629" s="11" t="s">
        <v>541</v>
      </c>
      <c r="E629" s="11" t="s">
        <v>542</v>
      </c>
      <c r="F629" s="12" t="s">
        <v>26</v>
      </c>
      <c r="G629" s="12" t="s">
        <v>27</v>
      </c>
      <c r="H629" s="25">
        <v>56</v>
      </c>
      <c r="I629" s="25">
        <v>13</v>
      </c>
      <c r="J629" s="25">
        <v>15</v>
      </c>
      <c r="K629" s="25">
        <v>23</v>
      </c>
      <c r="L629" s="25">
        <v>5</v>
      </c>
      <c r="M629" s="22">
        <f>Table1[[#This Row],[FY19 M&amp;IE Rate]]*0.75</f>
        <v>42</v>
      </c>
      <c r="N629" s="25" t="s">
        <v>735</v>
      </c>
    </row>
    <row r="630" spans="1:14" x14ac:dyDescent="0.25">
      <c r="A630" s="9">
        <v>381</v>
      </c>
      <c r="B630" s="10"/>
      <c r="C630" s="10" t="s">
        <v>666</v>
      </c>
      <c r="D630" s="11" t="s">
        <v>541</v>
      </c>
      <c r="E630" s="11" t="s">
        <v>542</v>
      </c>
      <c r="F630" s="12" t="s">
        <v>28</v>
      </c>
      <c r="G630" s="12" t="s">
        <v>29</v>
      </c>
      <c r="H630" s="25">
        <v>56</v>
      </c>
      <c r="I630" s="25">
        <v>13</v>
      </c>
      <c r="J630" s="25">
        <v>15</v>
      </c>
      <c r="K630" s="25">
        <v>23</v>
      </c>
      <c r="L630" s="25">
        <v>5</v>
      </c>
      <c r="M630" s="22">
        <f>Table1[[#This Row],[FY19 M&amp;IE Rate]]*0.75</f>
        <v>42</v>
      </c>
      <c r="N630" s="25" t="s">
        <v>735</v>
      </c>
    </row>
    <row r="631" spans="1:14" x14ac:dyDescent="0.25">
      <c r="A631" s="9">
        <v>381</v>
      </c>
      <c r="B631" s="10"/>
      <c r="C631" s="10" t="s">
        <v>666</v>
      </c>
      <c r="D631" s="11" t="s">
        <v>541</v>
      </c>
      <c r="E631" s="11" t="s">
        <v>542</v>
      </c>
      <c r="F631" s="12" t="s">
        <v>30</v>
      </c>
      <c r="G631" s="12" t="s">
        <v>31</v>
      </c>
      <c r="H631" s="25">
        <v>56</v>
      </c>
      <c r="I631" s="25">
        <v>13</v>
      </c>
      <c r="J631" s="25">
        <v>15</v>
      </c>
      <c r="K631" s="25">
        <v>23</v>
      </c>
      <c r="L631" s="25">
        <v>5</v>
      </c>
      <c r="M631" s="22">
        <f>Table1[[#This Row],[FY19 M&amp;IE Rate]]*0.75</f>
        <v>42</v>
      </c>
      <c r="N631" s="25" t="s">
        <v>735</v>
      </c>
    </row>
    <row r="632" spans="1:14" x14ac:dyDescent="0.25">
      <c r="A632" s="9">
        <v>381</v>
      </c>
      <c r="B632" s="10"/>
      <c r="C632" s="10" t="s">
        <v>666</v>
      </c>
      <c r="D632" s="11" t="s">
        <v>543</v>
      </c>
      <c r="E632" s="11" t="s">
        <v>544</v>
      </c>
      <c r="F632" s="12" t="s">
        <v>21</v>
      </c>
      <c r="G632" s="12" t="s">
        <v>21</v>
      </c>
      <c r="H632" s="25">
        <v>56</v>
      </c>
      <c r="I632" s="25">
        <v>13</v>
      </c>
      <c r="J632" s="25">
        <v>15</v>
      </c>
      <c r="K632" s="25">
        <v>23</v>
      </c>
      <c r="L632" s="25">
        <v>5</v>
      </c>
      <c r="M632" s="22">
        <f>Table1[[#This Row],[FY19 M&amp;IE Rate]]*0.75</f>
        <v>42</v>
      </c>
      <c r="N632" s="25" t="s">
        <v>735</v>
      </c>
    </row>
    <row r="633" spans="1:14" x14ac:dyDescent="0.25">
      <c r="A633" s="8">
        <v>384</v>
      </c>
      <c r="B633" s="10"/>
      <c r="C633" s="10" t="s">
        <v>548</v>
      </c>
      <c r="D633" s="11" t="s">
        <v>545</v>
      </c>
      <c r="E633" s="11" t="s">
        <v>132</v>
      </c>
      <c r="F633" s="12" t="s">
        <v>24</v>
      </c>
      <c r="G633" s="12" t="s">
        <v>39</v>
      </c>
      <c r="H633" s="25">
        <v>71</v>
      </c>
      <c r="I633" s="25">
        <v>17</v>
      </c>
      <c r="J633" s="25">
        <v>18</v>
      </c>
      <c r="K633" s="25">
        <v>31</v>
      </c>
      <c r="L633" s="25">
        <v>5</v>
      </c>
      <c r="M633" s="22">
        <f>Table1[[#This Row],[FY19 M&amp;IE Rate]]*0.75</f>
        <v>53.25</v>
      </c>
      <c r="N633" s="25" t="s">
        <v>733</v>
      </c>
    </row>
    <row r="634" spans="1:14" x14ac:dyDescent="0.25">
      <c r="A634" s="8">
        <v>384</v>
      </c>
      <c r="B634" s="10"/>
      <c r="C634" s="10" t="s">
        <v>548</v>
      </c>
      <c r="D634" s="11" t="s">
        <v>545</v>
      </c>
      <c r="E634" s="11" t="s">
        <v>132</v>
      </c>
      <c r="F634" s="12" t="s">
        <v>40</v>
      </c>
      <c r="G634" s="12" t="s">
        <v>25</v>
      </c>
      <c r="H634" s="25">
        <v>71</v>
      </c>
      <c r="I634" s="25">
        <v>17</v>
      </c>
      <c r="J634" s="25">
        <v>18</v>
      </c>
      <c r="K634" s="25">
        <v>31</v>
      </c>
      <c r="L634" s="25">
        <v>5</v>
      </c>
      <c r="M634" s="22">
        <f>Table1[[#This Row],[FY19 M&amp;IE Rate]]*0.75</f>
        <v>53.25</v>
      </c>
      <c r="N634" s="25" t="s">
        <v>733</v>
      </c>
    </row>
    <row r="635" spans="1:14" x14ac:dyDescent="0.25">
      <c r="A635" s="8">
        <v>384</v>
      </c>
      <c r="B635" s="10"/>
      <c r="C635" s="10" t="s">
        <v>548</v>
      </c>
      <c r="D635" s="11" t="s">
        <v>545</v>
      </c>
      <c r="E635" s="11" t="s">
        <v>132</v>
      </c>
      <c r="F635" s="12" t="s">
        <v>26</v>
      </c>
      <c r="G635" s="12" t="s">
        <v>31</v>
      </c>
      <c r="H635" s="25">
        <v>71</v>
      </c>
      <c r="I635" s="25">
        <v>17</v>
      </c>
      <c r="J635" s="25">
        <v>18</v>
      </c>
      <c r="K635" s="25">
        <v>31</v>
      </c>
      <c r="L635" s="25">
        <v>5</v>
      </c>
      <c r="M635" s="22">
        <f>Table1[[#This Row],[FY19 M&amp;IE Rate]]*0.75</f>
        <v>53.25</v>
      </c>
      <c r="N635" s="25" t="s">
        <v>733</v>
      </c>
    </row>
    <row r="636" spans="1:14" x14ac:dyDescent="0.25">
      <c r="A636" s="9">
        <v>385</v>
      </c>
      <c r="B636" s="10" t="s">
        <v>548</v>
      </c>
      <c r="C636" s="10" t="s">
        <v>548</v>
      </c>
      <c r="D636" s="11" t="s">
        <v>613</v>
      </c>
      <c r="E636" s="11"/>
      <c r="F636" s="12"/>
      <c r="G636" s="12"/>
      <c r="H636" s="25">
        <v>55</v>
      </c>
      <c r="I636" s="25">
        <v>13</v>
      </c>
      <c r="J636" s="25">
        <v>14</v>
      </c>
      <c r="K636" s="25">
        <v>23</v>
      </c>
      <c r="L636" s="25">
        <v>5</v>
      </c>
      <c r="M636" s="22">
        <f>Table1[[#This Row],[FY19 M&amp;IE Rate]]*0.75</f>
        <v>41.25</v>
      </c>
      <c r="N636" s="25" t="s">
        <v>626</v>
      </c>
    </row>
    <row r="637" spans="1:14" x14ac:dyDescent="0.25">
      <c r="A637" s="9">
        <v>385</v>
      </c>
      <c r="B637" s="10"/>
      <c r="C637" s="10" t="s">
        <v>548</v>
      </c>
      <c r="D637" s="11" t="s">
        <v>546</v>
      </c>
      <c r="E637" s="11" t="s">
        <v>135</v>
      </c>
      <c r="F637" s="12" t="s">
        <v>24</v>
      </c>
      <c r="G637" s="12" t="s">
        <v>70</v>
      </c>
      <c r="H637" s="25">
        <v>76</v>
      </c>
      <c r="I637" s="25">
        <v>18</v>
      </c>
      <c r="J637" s="25">
        <v>19</v>
      </c>
      <c r="K637" s="25">
        <v>34</v>
      </c>
      <c r="L637" s="25">
        <v>5</v>
      </c>
      <c r="M637" s="22">
        <f>Table1[[#This Row],[FY19 M&amp;IE Rate]]*0.75</f>
        <v>57</v>
      </c>
      <c r="N637" s="25" t="s">
        <v>732</v>
      </c>
    </row>
    <row r="638" spans="1:14" x14ac:dyDescent="0.25">
      <c r="A638" s="9">
        <v>385</v>
      </c>
      <c r="B638" s="10"/>
      <c r="C638" s="10" t="s">
        <v>548</v>
      </c>
      <c r="D638" s="11" t="s">
        <v>546</v>
      </c>
      <c r="E638" s="11" t="s">
        <v>135</v>
      </c>
      <c r="F638" s="12" t="s">
        <v>71</v>
      </c>
      <c r="G638" s="12" t="s">
        <v>47</v>
      </c>
      <c r="H638" s="25">
        <v>76</v>
      </c>
      <c r="I638" s="25">
        <v>18</v>
      </c>
      <c r="J638" s="25">
        <v>19</v>
      </c>
      <c r="K638" s="25">
        <v>34</v>
      </c>
      <c r="L638" s="25">
        <v>5</v>
      </c>
      <c r="M638" s="22">
        <f>Table1[[#This Row],[FY19 M&amp;IE Rate]]*0.75</f>
        <v>57</v>
      </c>
      <c r="N638" s="25" t="s">
        <v>732</v>
      </c>
    </row>
    <row r="639" spans="1:14" x14ac:dyDescent="0.25">
      <c r="A639" s="8">
        <v>386</v>
      </c>
      <c r="B639" s="10"/>
      <c r="C639" s="10" t="s">
        <v>548</v>
      </c>
      <c r="D639" s="11" t="s">
        <v>546</v>
      </c>
      <c r="E639" s="11" t="s">
        <v>135</v>
      </c>
      <c r="F639" s="12" t="s">
        <v>48</v>
      </c>
      <c r="G639" s="12" t="s">
        <v>31</v>
      </c>
      <c r="H639" s="25">
        <v>76</v>
      </c>
      <c r="I639" s="25">
        <v>18</v>
      </c>
      <c r="J639" s="25">
        <v>19</v>
      </c>
      <c r="K639" s="25">
        <v>34</v>
      </c>
      <c r="L639" s="25">
        <v>5</v>
      </c>
      <c r="M639" s="22">
        <f>Table1[[#This Row],[FY19 M&amp;IE Rate]]*0.75</f>
        <v>57</v>
      </c>
      <c r="N639" s="25" t="s">
        <v>732</v>
      </c>
    </row>
    <row r="640" spans="1:14" x14ac:dyDescent="0.25">
      <c r="A640" s="9">
        <v>387</v>
      </c>
      <c r="B640" s="10"/>
      <c r="C640" s="10" t="s">
        <v>548</v>
      </c>
      <c r="D640" s="11" t="s">
        <v>547</v>
      </c>
      <c r="E640" s="11" t="s">
        <v>548</v>
      </c>
      <c r="F640" s="12" t="s">
        <v>21</v>
      </c>
      <c r="G640" s="12" t="s">
        <v>21</v>
      </c>
      <c r="H640" s="25">
        <v>56</v>
      </c>
      <c r="I640" s="25">
        <v>13</v>
      </c>
      <c r="J640" s="25">
        <v>15</v>
      </c>
      <c r="K640" s="25">
        <v>23</v>
      </c>
      <c r="L640" s="25">
        <v>5</v>
      </c>
      <c r="M640" s="22">
        <f>Table1[[#This Row],[FY19 M&amp;IE Rate]]*0.75</f>
        <v>42</v>
      </c>
      <c r="N640" s="25" t="s">
        <v>735</v>
      </c>
    </row>
    <row r="641" spans="1:14" x14ac:dyDescent="0.25">
      <c r="A641" s="9">
        <v>387</v>
      </c>
      <c r="B641" s="10"/>
      <c r="C641" s="10" t="s">
        <v>548</v>
      </c>
      <c r="D641" s="11" t="s">
        <v>549</v>
      </c>
      <c r="E641" s="11" t="s">
        <v>550</v>
      </c>
      <c r="F641" s="12" t="s">
        <v>21</v>
      </c>
      <c r="G641" s="12" t="s">
        <v>21</v>
      </c>
      <c r="H641" s="25">
        <v>56</v>
      </c>
      <c r="I641" s="25">
        <v>13</v>
      </c>
      <c r="J641" s="25">
        <v>15</v>
      </c>
      <c r="K641" s="25">
        <v>23</v>
      </c>
      <c r="L641" s="25">
        <v>5</v>
      </c>
      <c r="M641" s="22">
        <f>Table1[[#This Row],[FY19 M&amp;IE Rate]]*0.75</f>
        <v>42</v>
      </c>
      <c r="N641" s="25" t="s">
        <v>735</v>
      </c>
    </row>
    <row r="642" spans="1:14" x14ac:dyDescent="0.25">
      <c r="A642" s="9">
        <v>387</v>
      </c>
      <c r="B642" s="10"/>
      <c r="C642" s="10" t="s">
        <v>668</v>
      </c>
      <c r="D642" s="11" t="s">
        <v>567</v>
      </c>
      <c r="E642" s="11" t="s">
        <v>568</v>
      </c>
      <c r="F642" s="12" t="s">
        <v>24</v>
      </c>
      <c r="G642" s="12" t="s">
        <v>39</v>
      </c>
      <c r="H642" s="25">
        <v>71</v>
      </c>
      <c r="I642" s="25">
        <v>17</v>
      </c>
      <c r="J642" s="25">
        <v>18</v>
      </c>
      <c r="K642" s="25">
        <v>31</v>
      </c>
      <c r="L642" s="25">
        <v>5</v>
      </c>
      <c r="M642" s="22">
        <f>Table1[[#This Row],[FY19 M&amp;IE Rate]]*0.75</f>
        <v>53.25</v>
      </c>
      <c r="N642" s="25" t="s">
        <v>733</v>
      </c>
    </row>
    <row r="643" spans="1:14" x14ac:dyDescent="0.25">
      <c r="A643" s="8">
        <v>475</v>
      </c>
      <c r="B643" s="10"/>
      <c r="C643" s="10" t="s">
        <v>668</v>
      </c>
      <c r="D643" s="11" t="s">
        <v>567</v>
      </c>
      <c r="E643" s="11" t="s">
        <v>568</v>
      </c>
      <c r="F643" s="12" t="s">
        <v>40</v>
      </c>
      <c r="G643" s="12" t="s">
        <v>41</v>
      </c>
      <c r="H643" s="25">
        <v>71</v>
      </c>
      <c r="I643" s="25">
        <v>17</v>
      </c>
      <c r="J643" s="25">
        <v>18</v>
      </c>
      <c r="K643" s="25">
        <v>31</v>
      </c>
      <c r="L643" s="25">
        <v>5</v>
      </c>
      <c r="M643" s="22">
        <f>Table1[[#This Row],[FY19 M&amp;IE Rate]]*0.75</f>
        <v>53.25</v>
      </c>
      <c r="N643" s="25" t="s">
        <v>733</v>
      </c>
    </row>
    <row r="644" spans="1:14" x14ac:dyDescent="0.25">
      <c r="A644" s="9">
        <v>389</v>
      </c>
      <c r="B644" s="10"/>
      <c r="C644" s="10" t="s">
        <v>668</v>
      </c>
      <c r="D644" s="11" t="s">
        <v>567</v>
      </c>
      <c r="E644" s="11" t="s">
        <v>568</v>
      </c>
      <c r="F644" s="12" t="s">
        <v>42</v>
      </c>
      <c r="G644" s="12" t="s">
        <v>31</v>
      </c>
      <c r="H644" s="25">
        <v>71</v>
      </c>
      <c r="I644" s="25">
        <v>17</v>
      </c>
      <c r="J644" s="25">
        <v>18</v>
      </c>
      <c r="K644" s="25">
        <v>31</v>
      </c>
      <c r="L644" s="25">
        <v>5</v>
      </c>
      <c r="M644" s="22">
        <f>Table1[[#This Row],[FY19 M&amp;IE Rate]]*0.75</f>
        <v>53.25</v>
      </c>
      <c r="N644" s="25" t="s">
        <v>733</v>
      </c>
    </row>
    <row r="645" spans="1:14" x14ac:dyDescent="0.25">
      <c r="A645" s="9">
        <v>389</v>
      </c>
      <c r="B645" s="10"/>
      <c r="C645" s="10" t="s">
        <v>668</v>
      </c>
      <c r="D645" s="11" t="s">
        <v>375</v>
      </c>
      <c r="E645" s="11" t="s">
        <v>569</v>
      </c>
      <c r="F645" s="12" t="s">
        <v>24</v>
      </c>
      <c r="G645" s="12" t="s">
        <v>39</v>
      </c>
      <c r="H645" s="25">
        <v>76</v>
      </c>
      <c r="I645" s="25">
        <v>18</v>
      </c>
      <c r="J645" s="25">
        <v>19</v>
      </c>
      <c r="K645" s="25">
        <v>34</v>
      </c>
      <c r="L645" s="25">
        <v>5</v>
      </c>
      <c r="M645" s="22">
        <f>Table1[[#This Row],[FY19 M&amp;IE Rate]]*0.75</f>
        <v>57</v>
      </c>
      <c r="N645" s="25" t="s">
        <v>732</v>
      </c>
    </row>
    <row r="646" spans="1:14" x14ac:dyDescent="0.25">
      <c r="A646" s="8">
        <v>390</v>
      </c>
      <c r="B646" s="10"/>
      <c r="C646" s="10" t="s">
        <v>668</v>
      </c>
      <c r="D646" s="11" t="s">
        <v>375</v>
      </c>
      <c r="E646" s="11" t="s">
        <v>569</v>
      </c>
      <c r="F646" s="12" t="s">
        <v>40</v>
      </c>
      <c r="G646" s="12" t="s">
        <v>29</v>
      </c>
      <c r="H646" s="25">
        <v>76</v>
      </c>
      <c r="I646" s="25">
        <v>18</v>
      </c>
      <c r="J646" s="25">
        <v>19</v>
      </c>
      <c r="K646" s="25">
        <v>34</v>
      </c>
      <c r="L646" s="25">
        <v>5</v>
      </c>
      <c r="M646" s="22">
        <f>Table1[[#This Row],[FY19 M&amp;IE Rate]]*0.75</f>
        <v>57</v>
      </c>
      <c r="N646" s="25" t="s">
        <v>732</v>
      </c>
    </row>
    <row r="647" spans="1:14" x14ac:dyDescent="0.25">
      <c r="A647" s="9">
        <v>391</v>
      </c>
      <c r="B647" s="10"/>
      <c r="C647" s="10" t="s">
        <v>668</v>
      </c>
      <c r="D647" s="11" t="s">
        <v>375</v>
      </c>
      <c r="E647" s="11" t="s">
        <v>569</v>
      </c>
      <c r="F647" s="12" t="s">
        <v>30</v>
      </c>
      <c r="G647" s="12" t="s">
        <v>31</v>
      </c>
      <c r="H647" s="25">
        <v>76</v>
      </c>
      <c r="I647" s="25">
        <v>18</v>
      </c>
      <c r="J647" s="25">
        <v>19</v>
      </c>
      <c r="K647" s="25">
        <v>34</v>
      </c>
      <c r="L647" s="25">
        <v>5</v>
      </c>
      <c r="M647" s="22">
        <f>Table1[[#This Row],[FY19 M&amp;IE Rate]]*0.75</f>
        <v>57</v>
      </c>
      <c r="N647" s="25" t="s">
        <v>732</v>
      </c>
    </row>
    <row r="648" spans="1:14" x14ac:dyDescent="0.25">
      <c r="A648" s="8">
        <v>392</v>
      </c>
      <c r="B648" s="10"/>
      <c r="C648" s="10" t="s">
        <v>668</v>
      </c>
      <c r="D648" s="11" t="s">
        <v>570</v>
      </c>
      <c r="E648" s="11" t="s">
        <v>461</v>
      </c>
      <c r="F648" s="12" t="s">
        <v>21</v>
      </c>
      <c r="G648" s="12" t="s">
        <v>21</v>
      </c>
      <c r="H648" s="25">
        <v>66</v>
      </c>
      <c r="I648" s="25">
        <v>16</v>
      </c>
      <c r="J648" s="25">
        <v>17</v>
      </c>
      <c r="K648" s="25">
        <v>28</v>
      </c>
      <c r="L648" s="25">
        <v>5</v>
      </c>
      <c r="M648" s="22">
        <f>Table1[[#This Row],[FY19 M&amp;IE Rate]]*0.75</f>
        <v>49.5</v>
      </c>
      <c r="N648" s="25" t="s">
        <v>731</v>
      </c>
    </row>
    <row r="649" spans="1:14" x14ac:dyDescent="0.25">
      <c r="A649" s="8">
        <v>392</v>
      </c>
      <c r="B649" s="10" t="s">
        <v>668</v>
      </c>
      <c r="C649" s="10" t="s">
        <v>668</v>
      </c>
      <c r="D649" s="11" t="s">
        <v>613</v>
      </c>
      <c r="E649" s="11"/>
      <c r="F649" s="12"/>
      <c r="G649" s="12"/>
      <c r="H649" s="25">
        <v>55</v>
      </c>
      <c r="I649" s="25">
        <v>13</v>
      </c>
      <c r="J649" s="25">
        <v>14</v>
      </c>
      <c r="K649" s="25">
        <v>23</v>
      </c>
      <c r="L649" s="25">
        <v>5</v>
      </c>
      <c r="M649" s="22">
        <f>Table1[[#This Row],[FY19 M&amp;IE Rate]]*0.75</f>
        <v>41.25</v>
      </c>
      <c r="N649" s="25" t="s">
        <v>626</v>
      </c>
    </row>
    <row r="650" spans="1:14" x14ac:dyDescent="0.25">
      <c r="A650" s="8">
        <v>392</v>
      </c>
      <c r="B650" s="10"/>
      <c r="C650" s="10" t="s">
        <v>668</v>
      </c>
      <c r="D650" s="11" t="s">
        <v>571</v>
      </c>
      <c r="E650" s="11" t="s">
        <v>572</v>
      </c>
      <c r="F650" s="12" t="s">
        <v>21</v>
      </c>
      <c r="G650" s="12" t="s">
        <v>21</v>
      </c>
      <c r="H650" s="25">
        <v>76</v>
      </c>
      <c r="I650" s="25">
        <v>18</v>
      </c>
      <c r="J650" s="25">
        <v>19</v>
      </c>
      <c r="K650" s="25">
        <v>34</v>
      </c>
      <c r="L650" s="25">
        <v>5</v>
      </c>
      <c r="M650" s="22">
        <f>Table1[[#This Row],[FY19 M&amp;IE Rate]]*0.75</f>
        <v>57</v>
      </c>
      <c r="N650" s="25" t="s">
        <v>732</v>
      </c>
    </row>
    <row r="651" spans="1:14" x14ac:dyDescent="0.25">
      <c r="A651" s="9">
        <v>412</v>
      </c>
      <c r="B651" s="10"/>
      <c r="C651" s="10" t="s">
        <v>668</v>
      </c>
      <c r="D651" s="11" t="s">
        <v>573</v>
      </c>
      <c r="E651" s="11" t="s">
        <v>574</v>
      </c>
      <c r="F651" s="12" t="s">
        <v>24</v>
      </c>
      <c r="G651" s="12" t="s">
        <v>39</v>
      </c>
      <c r="H651" s="25">
        <v>71</v>
      </c>
      <c r="I651" s="25">
        <v>17</v>
      </c>
      <c r="J651" s="25">
        <v>18</v>
      </c>
      <c r="K651" s="25">
        <v>31</v>
      </c>
      <c r="L651" s="25">
        <v>5</v>
      </c>
      <c r="M651" s="22">
        <f>Table1[[#This Row],[FY19 M&amp;IE Rate]]*0.75</f>
        <v>53.25</v>
      </c>
      <c r="N651" s="25" t="s">
        <v>733</v>
      </c>
    </row>
    <row r="652" spans="1:14" x14ac:dyDescent="0.25">
      <c r="A652" s="8">
        <v>393</v>
      </c>
      <c r="B652" s="10"/>
      <c r="C652" s="10" t="s">
        <v>668</v>
      </c>
      <c r="D652" s="11" t="s">
        <v>573</v>
      </c>
      <c r="E652" s="11" t="s">
        <v>574</v>
      </c>
      <c r="F652" s="12" t="s">
        <v>40</v>
      </c>
      <c r="G652" s="12" t="s">
        <v>27</v>
      </c>
      <c r="H652" s="25">
        <v>71</v>
      </c>
      <c r="I652" s="25">
        <v>17</v>
      </c>
      <c r="J652" s="25">
        <v>18</v>
      </c>
      <c r="K652" s="25">
        <v>31</v>
      </c>
      <c r="L652" s="25">
        <v>5</v>
      </c>
      <c r="M652" s="22">
        <f>Table1[[#This Row],[FY19 M&amp;IE Rate]]*0.75</f>
        <v>53.25</v>
      </c>
      <c r="N652" s="25" t="s">
        <v>733</v>
      </c>
    </row>
    <row r="653" spans="1:14" x14ac:dyDescent="0.25">
      <c r="A653" s="9">
        <v>396</v>
      </c>
      <c r="B653" s="10"/>
      <c r="C653" s="10" t="s">
        <v>668</v>
      </c>
      <c r="D653" s="11" t="s">
        <v>573</v>
      </c>
      <c r="E653" s="11" t="s">
        <v>574</v>
      </c>
      <c r="F653" s="12" t="s">
        <v>28</v>
      </c>
      <c r="G653" s="12" t="s">
        <v>31</v>
      </c>
      <c r="H653" s="25">
        <v>71</v>
      </c>
      <c r="I653" s="25">
        <v>17</v>
      </c>
      <c r="J653" s="25">
        <v>18</v>
      </c>
      <c r="K653" s="25">
        <v>31</v>
      </c>
      <c r="L653" s="25">
        <v>5</v>
      </c>
      <c r="M653" s="22">
        <f>Table1[[#This Row],[FY19 M&amp;IE Rate]]*0.75</f>
        <v>53.25</v>
      </c>
      <c r="N653" s="25" t="s">
        <v>733</v>
      </c>
    </row>
    <row r="654" spans="1:14" x14ac:dyDescent="0.25">
      <c r="A654" s="9">
        <v>396</v>
      </c>
      <c r="B654" s="10"/>
      <c r="C654" s="10" t="s">
        <v>667</v>
      </c>
      <c r="D654" s="11" t="s">
        <v>551</v>
      </c>
      <c r="E654" s="11" t="s">
        <v>461</v>
      </c>
      <c r="F654" s="12" t="s">
        <v>21</v>
      </c>
      <c r="G654" s="12" t="s">
        <v>21</v>
      </c>
      <c r="H654" s="25">
        <v>71</v>
      </c>
      <c r="I654" s="25">
        <v>17</v>
      </c>
      <c r="J654" s="25">
        <v>18</v>
      </c>
      <c r="K654" s="25">
        <v>31</v>
      </c>
      <c r="L654" s="25">
        <v>5</v>
      </c>
      <c r="M654" s="22">
        <f>Table1[[#This Row],[FY19 M&amp;IE Rate]]*0.75</f>
        <v>53.25</v>
      </c>
      <c r="N654" s="25" t="s">
        <v>733</v>
      </c>
    </row>
    <row r="655" spans="1:14" x14ac:dyDescent="0.25">
      <c r="A655" s="9">
        <v>396</v>
      </c>
      <c r="B655" s="10"/>
      <c r="C655" s="10" t="s">
        <v>667</v>
      </c>
      <c r="D655" s="11" t="s">
        <v>552</v>
      </c>
      <c r="E655" s="11" t="s">
        <v>485</v>
      </c>
      <c r="F655" s="12" t="s">
        <v>24</v>
      </c>
      <c r="G655" s="12" t="s">
        <v>72</v>
      </c>
      <c r="H655" s="25">
        <v>56</v>
      </c>
      <c r="I655" s="25">
        <v>13</v>
      </c>
      <c r="J655" s="25">
        <v>15</v>
      </c>
      <c r="K655" s="25">
        <v>23</v>
      </c>
      <c r="L655" s="25">
        <v>5</v>
      </c>
      <c r="M655" s="22">
        <f>Table1[[#This Row],[FY19 M&amp;IE Rate]]*0.75</f>
        <v>42</v>
      </c>
      <c r="N655" s="25" t="s">
        <v>735</v>
      </c>
    </row>
    <row r="656" spans="1:14" x14ac:dyDescent="0.25">
      <c r="A656" s="8">
        <v>397</v>
      </c>
      <c r="B656" s="10"/>
      <c r="C656" s="10" t="s">
        <v>667</v>
      </c>
      <c r="D656" s="11" t="s">
        <v>552</v>
      </c>
      <c r="E656" s="11" t="s">
        <v>485</v>
      </c>
      <c r="F656" s="12" t="s">
        <v>73</v>
      </c>
      <c r="G656" s="12" t="s">
        <v>31</v>
      </c>
      <c r="H656" s="25">
        <v>56</v>
      </c>
      <c r="I656" s="25">
        <v>13</v>
      </c>
      <c r="J656" s="25">
        <v>15</v>
      </c>
      <c r="K656" s="25">
        <v>23</v>
      </c>
      <c r="L656" s="25">
        <v>5</v>
      </c>
      <c r="M656" s="22">
        <f>Table1[[#This Row],[FY19 M&amp;IE Rate]]*0.75</f>
        <v>42</v>
      </c>
      <c r="N656" s="25" t="s">
        <v>735</v>
      </c>
    </row>
    <row r="657" spans="1:14" x14ac:dyDescent="0.25">
      <c r="A657" s="9">
        <v>399</v>
      </c>
      <c r="B657" s="10"/>
      <c r="C657" s="10" t="s">
        <v>667</v>
      </c>
      <c r="D657" s="11" t="s">
        <v>553</v>
      </c>
      <c r="E657" s="11" t="s">
        <v>554</v>
      </c>
      <c r="F657" s="12" t="s">
        <v>21</v>
      </c>
      <c r="G657" s="12" t="s">
        <v>21</v>
      </c>
      <c r="H657" s="25">
        <v>71</v>
      </c>
      <c r="I657" s="25">
        <v>17</v>
      </c>
      <c r="J657" s="25">
        <v>18</v>
      </c>
      <c r="K657" s="25">
        <v>31</v>
      </c>
      <c r="L657" s="25">
        <v>5</v>
      </c>
      <c r="M657" s="22">
        <f>Table1[[#This Row],[FY19 M&amp;IE Rate]]*0.75</f>
        <v>53.25</v>
      </c>
      <c r="N657" s="25" t="s">
        <v>733</v>
      </c>
    </row>
    <row r="658" spans="1:14" x14ac:dyDescent="0.25">
      <c r="A658" s="9">
        <v>399</v>
      </c>
      <c r="B658" s="10"/>
      <c r="C658" s="10" t="s">
        <v>667</v>
      </c>
      <c r="D658" s="11" t="s">
        <v>555</v>
      </c>
      <c r="E658" s="11" t="s">
        <v>555</v>
      </c>
      <c r="F658" s="12" t="s">
        <v>21</v>
      </c>
      <c r="G658" s="12" t="s">
        <v>21</v>
      </c>
      <c r="H658" s="25">
        <v>61</v>
      </c>
      <c r="I658" s="25">
        <v>14</v>
      </c>
      <c r="J658" s="25">
        <v>16</v>
      </c>
      <c r="K658" s="25">
        <v>26</v>
      </c>
      <c r="L658" s="25">
        <v>5</v>
      </c>
      <c r="M658" s="22">
        <f>Table1[[#This Row],[FY19 M&amp;IE Rate]]*0.75</f>
        <v>45.75</v>
      </c>
      <c r="N658" s="25" t="s">
        <v>730</v>
      </c>
    </row>
    <row r="659" spans="1:14" x14ac:dyDescent="0.25">
      <c r="A659" s="9">
        <v>399</v>
      </c>
      <c r="B659" s="10"/>
      <c r="C659" s="10" t="s">
        <v>667</v>
      </c>
      <c r="D659" s="11" t="s">
        <v>556</v>
      </c>
      <c r="E659" s="11" t="s">
        <v>557</v>
      </c>
      <c r="F659" s="12" t="s">
        <v>21</v>
      </c>
      <c r="G659" s="12" t="s">
        <v>21</v>
      </c>
      <c r="H659" s="25">
        <v>61</v>
      </c>
      <c r="I659" s="25">
        <v>14</v>
      </c>
      <c r="J659" s="25">
        <v>16</v>
      </c>
      <c r="K659" s="25">
        <v>26</v>
      </c>
      <c r="L659" s="25">
        <v>5</v>
      </c>
      <c r="M659" s="22">
        <f>Table1[[#This Row],[FY19 M&amp;IE Rate]]*0.75</f>
        <v>45.75</v>
      </c>
      <c r="N659" s="25" t="s">
        <v>730</v>
      </c>
    </row>
    <row r="660" spans="1:14" x14ac:dyDescent="0.25">
      <c r="A660" s="8">
        <v>400</v>
      </c>
      <c r="B660" s="10" t="s">
        <v>667</v>
      </c>
      <c r="C660" s="10" t="s">
        <v>667</v>
      </c>
      <c r="D660" s="11" t="s">
        <v>613</v>
      </c>
      <c r="E660" s="11"/>
      <c r="F660" s="12"/>
      <c r="G660" s="12"/>
      <c r="H660" s="25">
        <v>55</v>
      </c>
      <c r="I660" s="25">
        <v>13</v>
      </c>
      <c r="J660" s="25">
        <v>14</v>
      </c>
      <c r="K660" s="25">
        <v>23</v>
      </c>
      <c r="L660" s="25">
        <v>5</v>
      </c>
      <c r="M660" s="22">
        <f>Table1[[#This Row],[FY19 M&amp;IE Rate]]*0.75</f>
        <v>41.25</v>
      </c>
      <c r="N660" s="25" t="s">
        <v>626</v>
      </c>
    </row>
    <row r="661" spans="1:14" x14ac:dyDescent="0.25">
      <c r="A661" s="8">
        <v>400</v>
      </c>
      <c r="B661" s="10"/>
      <c r="C661" s="10" t="s">
        <v>667</v>
      </c>
      <c r="D661" s="11" t="s">
        <v>209</v>
      </c>
      <c r="E661" s="11" t="s">
        <v>558</v>
      </c>
      <c r="F661" s="12" t="s">
        <v>21</v>
      </c>
      <c r="G661" s="12" t="s">
        <v>21</v>
      </c>
      <c r="H661" s="25">
        <v>66</v>
      </c>
      <c r="I661" s="25">
        <v>16</v>
      </c>
      <c r="J661" s="25">
        <v>17</v>
      </c>
      <c r="K661" s="25">
        <v>28</v>
      </c>
      <c r="L661" s="25">
        <v>5</v>
      </c>
      <c r="M661" s="22">
        <f>Table1[[#This Row],[FY19 M&amp;IE Rate]]*0.75</f>
        <v>49.5</v>
      </c>
      <c r="N661" s="25" t="s">
        <v>731</v>
      </c>
    </row>
    <row r="662" spans="1:14" x14ac:dyDescent="0.25">
      <c r="A662" s="8">
        <v>400</v>
      </c>
      <c r="B662" s="10"/>
      <c r="C662" s="10" t="s">
        <v>667</v>
      </c>
      <c r="D662" s="11" t="s">
        <v>559</v>
      </c>
      <c r="E662" s="11" t="s">
        <v>560</v>
      </c>
      <c r="F662" s="12" t="s">
        <v>21</v>
      </c>
      <c r="G662" s="12" t="s">
        <v>21</v>
      </c>
      <c r="H662" s="25">
        <v>61</v>
      </c>
      <c r="I662" s="25">
        <v>14</v>
      </c>
      <c r="J662" s="25">
        <v>16</v>
      </c>
      <c r="K662" s="25">
        <v>26</v>
      </c>
      <c r="L662" s="25">
        <v>5</v>
      </c>
      <c r="M662" s="22">
        <f>Table1[[#This Row],[FY19 M&amp;IE Rate]]*0.75</f>
        <v>45.75</v>
      </c>
      <c r="N662" s="25" t="s">
        <v>730</v>
      </c>
    </row>
    <row r="663" spans="1:14" x14ac:dyDescent="0.25">
      <c r="A663" s="9">
        <v>401</v>
      </c>
      <c r="B663" s="10"/>
      <c r="C663" s="10" t="s">
        <v>667</v>
      </c>
      <c r="D663" s="11" t="s">
        <v>561</v>
      </c>
      <c r="E663" s="11" t="s">
        <v>562</v>
      </c>
      <c r="F663" s="12" t="s">
        <v>24</v>
      </c>
      <c r="G663" s="12" t="s">
        <v>27</v>
      </c>
      <c r="H663" s="25">
        <v>61</v>
      </c>
      <c r="I663" s="25">
        <v>14</v>
      </c>
      <c r="J663" s="25">
        <v>16</v>
      </c>
      <c r="K663" s="25">
        <v>26</v>
      </c>
      <c r="L663" s="25">
        <v>5</v>
      </c>
      <c r="M663" s="22">
        <f>Table1[[#This Row],[FY19 M&amp;IE Rate]]*0.75</f>
        <v>45.75</v>
      </c>
      <c r="N663" s="25" t="s">
        <v>730</v>
      </c>
    </row>
    <row r="664" spans="1:14" x14ac:dyDescent="0.25">
      <c r="A664" s="9">
        <v>401</v>
      </c>
      <c r="B664" s="10"/>
      <c r="C664" s="10" t="s">
        <v>667</v>
      </c>
      <c r="D664" s="11" t="s">
        <v>561</v>
      </c>
      <c r="E664" s="11" t="s">
        <v>562</v>
      </c>
      <c r="F664" s="12" t="s">
        <v>28</v>
      </c>
      <c r="G664" s="12" t="s">
        <v>49</v>
      </c>
      <c r="H664" s="25">
        <v>61</v>
      </c>
      <c r="I664" s="25">
        <v>14</v>
      </c>
      <c r="J664" s="25">
        <v>16</v>
      </c>
      <c r="K664" s="25">
        <v>26</v>
      </c>
      <c r="L664" s="25">
        <v>5</v>
      </c>
      <c r="M664" s="22">
        <f>Table1[[#This Row],[FY19 M&amp;IE Rate]]*0.75</f>
        <v>45.75</v>
      </c>
      <c r="N664" s="25" t="s">
        <v>730</v>
      </c>
    </row>
    <row r="665" spans="1:14" x14ac:dyDescent="0.25">
      <c r="A665" s="9">
        <v>401</v>
      </c>
      <c r="B665" s="10"/>
      <c r="C665" s="10" t="s">
        <v>667</v>
      </c>
      <c r="D665" s="11" t="s">
        <v>561</v>
      </c>
      <c r="E665" s="11" t="s">
        <v>562</v>
      </c>
      <c r="F665" s="12" t="s">
        <v>50</v>
      </c>
      <c r="G665" s="12" t="s">
        <v>31</v>
      </c>
      <c r="H665" s="25">
        <v>61</v>
      </c>
      <c r="I665" s="25">
        <v>14</v>
      </c>
      <c r="J665" s="25">
        <v>16</v>
      </c>
      <c r="K665" s="25">
        <v>26</v>
      </c>
      <c r="L665" s="25">
        <v>5</v>
      </c>
      <c r="M665" s="22">
        <f>Table1[[#This Row],[FY19 M&amp;IE Rate]]*0.75</f>
        <v>45.75</v>
      </c>
      <c r="N665" s="25" t="s">
        <v>730</v>
      </c>
    </row>
    <row r="666" spans="1:14" x14ac:dyDescent="0.25">
      <c r="A666" s="8">
        <v>403</v>
      </c>
      <c r="B666" s="10"/>
      <c r="C666" s="10" t="s">
        <v>667</v>
      </c>
      <c r="D666" s="11" t="s">
        <v>563</v>
      </c>
      <c r="E666" s="11" t="s">
        <v>564</v>
      </c>
      <c r="F666" s="12" t="s">
        <v>24</v>
      </c>
      <c r="G666" s="12" t="s">
        <v>72</v>
      </c>
      <c r="H666" s="25">
        <v>61</v>
      </c>
      <c r="I666" s="25">
        <v>14</v>
      </c>
      <c r="J666" s="25">
        <v>16</v>
      </c>
      <c r="K666" s="25">
        <v>26</v>
      </c>
      <c r="L666" s="25">
        <v>5</v>
      </c>
      <c r="M666" s="22">
        <f>Table1[[#This Row],[FY19 M&amp;IE Rate]]*0.75</f>
        <v>45.75</v>
      </c>
      <c r="N666" s="25" t="s">
        <v>730</v>
      </c>
    </row>
    <row r="667" spans="1:14" x14ac:dyDescent="0.25">
      <c r="A667" s="9">
        <v>405</v>
      </c>
      <c r="B667" s="10"/>
      <c r="C667" s="10" t="s">
        <v>667</v>
      </c>
      <c r="D667" s="11" t="s">
        <v>563</v>
      </c>
      <c r="E667" s="11" t="s">
        <v>564</v>
      </c>
      <c r="F667" s="12" t="s">
        <v>73</v>
      </c>
      <c r="G667" s="12" t="s">
        <v>49</v>
      </c>
      <c r="H667" s="25">
        <v>61</v>
      </c>
      <c r="I667" s="25">
        <v>14</v>
      </c>
      <c r="J667" s="25">
        <v>16</v>
      </c>
      <c r="K667" s="25">
        <v>26</v>
      </c>
      <c r="L667" s="25">
        <v>5</v>
      </c>
      <c r="M667" s="22">
        <f>Table1[[#This Row],[FY19 M&amp;IE Rate]]*0.75</f>
        <v>45.75</v>
      </c>
      <c r="N667" s="25" t="s">
        <v>730</v>
      </c>
    </row>
    <row r="668" spans="1:14" x14ac:dyDescent="0.25">
      <c r="A668" s="8">
        <v>408</v>
      </c>
      <c r="B668" s="10"/>
      <c r="C668" s="10" t="s">
        <v>667</v>
      </c>
      <c r="D668" s="11" t="s">
        <v>563</v>
      </c>
      <c r="E668" s="11" t="s">
        <v>564</v>
      </c>
      <c r="F668" s="12" t="s">
        <v>50</v>
      </c>
      <c r="G668" s="12" t="s">
        <v>31</v>
      </c>
      <c r="H668" s="25">
        <v>61</v>
      </c>
      <c r="I668" s="25">
        <v>14</v>
      </c>
      <c r="J668" s="25">
        <v>16</v>
      </c>
      <c r="K668" s="25">
        <v>26</v>
      </c>
      <c r="L668" s="25">
        <v>5</v>
      </c>
      <c r="M668" s="22">
        <f>Table1[[#This Row],[FY19 M&amp;IE Rate]]*0.75</f>
        <v>45.75</v>
      </c>
      <c r="N668" s="25" t="s">
        <v>730</v>
      </c>
    </row>
    <row r="669" spans="1:14" ht="26.4" x14ac:dyDescent="0.25">
      <c r="A669" s="8">
        <v>408</v>
      </c>
      <c r="B669" s="10"/>
      <c r="C669" s="10" t="s">
        <v>667</v>
      </c>
      <c r="D669" s="11" t="s">
        <v>565</v>
      </c>
      <c r="E669" s="11" t="s">
        <v>566</v>
      </c>
      <c r="F669" s="12" t="s">
        <v>24</v>
      </c>
      <c r="G669" s="12" t="s">
        <v>33</v>
      </c>
      <c r="H669" s="25">
        <v>61</v>
      </c>
      <c r="I669" s="25">
        <v>14</v>
      </c>
      <c r="J669" s="25">
        <v>16</v>
      </c>
      <c r="K669" s="25">
        <v>26</v>
      </c>
      <c r="L669" s="25">
        <v>5</v>
      </c>
      <c r="M669" s="22">
        <f>Table1[[#This Row],[FY19 M&amp;IE Rate]]*0.75</f>
        <v>45.75</v>
      </c>
      <c r="N669" s="25" t="s">
        <v>730</v>
      </c>
    </row>
    <row r="670" spans="1:14" ht="26.4" x14ac:dyDescent="0.25">
      <c r="A670" s="9">
        <v>409</v>
      </c>
      <c r="B670" s="10"/>
      <c r="C670" s="10" t="s">
        <v>667</v>
      </c>
      <c r="D670" s="11" t="s">
        <v>565</v>
      </c>
      <c r="E670" s="11" t="s">
        <v>566</v>
      </c>
      <c r="F670" s="12" t="s">
        <v>34</v>
      </c>
      <c r="G670" s="12" t="s">
        <v>25</v>
      </c>
      <c r="H670" s="25">
        <v>61</v>
      </c>
      <c r="I670" s="25">
        <v>14</v>
      </c>
      <c r="J670" s="25">
        <v>16</v>
      </c>
      <c r="K670" s="25">
        <v>26</v>
      </c>
      <c r="L670" s="25">
        <v>5</v>
      </c>
      <c r="M670" s="22">
        <f>Table1[[#This Row],[FY19 M&amp;IE Rate]]*0.75</f>
        <v>45.75</v>
      </c>
      <c r="N670" s="25" t="s">
        <v>730</v>
      </c>
    </row>
    <row r="671" spans="1:14" ht="26.4" x14ac:dyDescent="0.25">
      <c r="A671" s="9">
        <v>409</v>
      </c>
      <c r="B671" s="10"/>
      <c r="C671" s="10" t="s">
        <v>667</v>
      </c>
      <c r="D671" s="11" t="s">
        <v>565</v>
      </c>
      <c r="E671" s="11" t="s">
        <v>566</v>
      </c>
      <c r="F671" s="12" t="s">
        <v>26</v>
      </c>
      <c r="G671" s="12" t="s">
        <v>49</v>
      </c>
      <c r="H671" s="25">
        <v>61</v>
      </c>
      <c r="I671" s="25">
        <v>14</v>
      </c>
      <c r="J671" s="25">
        <v>16</v>
      </c>
      <c r="K671" s="25">
        <v>26</v>
      </c>
      <c r="L671" s="25">
        <v>5</v>
      </c>
      <c r="M671" s="22">
        <f>Table1[[#This Row],[FY19 M&amp;IE Rate]]*0.75</f>
        <v>45.75</v>
      </c>
      <c r="N671" s="25" t="s">
        <v>730</v>
      </c>
    </row>
    <row r="672" spans="1:14" ht="26.4" x14ac:dyDescent="0.25">
      <c r="A672" s="9">
        <v>409</v>
      </c>
      <c r="B672" s="10"/>
      <c r="C672" s="10" t="s">
        <v>667</v>
      </c>
      <c r="D672" s="11" t="s">
        <v>565</v>
      </c>
      <c r="E672" s="11" t="s">
        <v>566</v>
      </c>
      <c r="F672" s="12" t="s">
        <v>50</v>
      </c>
      <c r="G672" s="12" t="s">
        <v>31</v>
      </c>
      <c r="H672" s="25">
        <v>61</v>
      </c>
      <c r="I672" s="25">
        <v>14</v>
      </c>
      <c r="J672" s="25">
        <v>16</v>
      </c>
      <c r="K672" s="25">
        <v>26</v>
      </c>
      <c r="L672" s="25">
        <v>5</v>
      </c>
      <c r="M672" s="22">
        <f>Table1[[#This Row],[FY19 M&amp;IE Rate]]*0.75</f>
        <v>45.75</v>
      </c>
      <c r="N672" s="25" t="s">
        <v>730</v>
      </c>
    </row>
    <row r="673" spans="1:14" x14ac:dyDescent="0.25">
      <c r="A673" s="8">
        <v>453</v>
      </c>
      <c r="B673" s="10"/>
      <c r="C673" s="10" t="s">
        <v>461</v>
      </c>
      <c r="D673" s="14" t="s">
        <v>575</v>
      </c>
      <c r="E673" s="14" t="s">
        <v>576</v>
      </c>
      <c r="F673" s="15" t="s">
        <v>24</v>
      </c>
      <c r="G673" s="15" t="s">
        <v>27</v>
      </c>
      <c r="H673" s="26">
        <v>66</v>
      </c>
      <c r="I673" s="25">
        <v>16</v>
      </c>
      <c r="J673" s="25">
        <v>17</v>
      </c>
      <c r="K673" s="25">
        <v>28</v>
      </c>
      <c r="L673" s="25">
        <v>5</v>
      </c>
      <c r="M673" s="22">
        <f>Table1[[#This Row],[FY19 M&amp;IE Rate]]*0.75</f>
        <v>49.5</v>
      </c>
      <c r="N673" s="25" t="s">
        <v>731</v>
      </c>
    </row>
    <row r="674" spans="1:14" x14ac:dyDescent="0.25">
      <c r="B674" s="10"/>
      <c r="C674" s="10" t="s">
        <v>461</v>
      </c>
      <c r="D674" s="11" t="s">
        <v>575</v>
      </c>
      <c r="E674" s="11" t="s">
        <v>576</v>
      </c>
      <c r="F674" s="12" t="s">
        <v>28</v>
      </c>
      <c r="G674" s="12" t="s">
        <v>49</v>
      </c>
      <c r="H674" s="25">
        <v>66</v>
      </c>
      <c r="I674" s="25">
        <v>16</v>
      </c>
      <c r="J674" s="25">
        <v>17</v>
      </c>
      <c r="K674" s="25">
        <v>28</v>
      </c>
      <c r="L674" s="25">
        <v>5</v>
      </c>
      <c r="M674" s="22">
        <f>Table1[[#This Row],[FY19 M&amp;IE Rate]]*0.75</f>
        <v>49.5</v>
      </c>
      <c r="N674" s="25" t="s">
        <v>731</v>
      </c>
    </row>
    <row r="675" spans="1:14" x14ac:dyDescent="0.25">
      <c r="B675" s="10"/>
      <c r="C675" s="10" t="s">
        <v>461</v>
      </c>
      <c r="D675" s="11" t="s">
        <v>575</v>
      </c>
      <c r="E675" s="11" t="s">
        <v>576</v>
      </c>
      <c r="F675" s="12" t="s">
        <v>50</v>
      </c>
      <c r="G675" s="12" t="s">
        <v>31</v>
      </c>
      <c r="H675" s="25">
        <v>66</v>
      </c>
      <c r="I675" s="25">
        <v>16</v>
      </c>
      <c r="J675" s="25">
        <v>17</v>
      </c>
      <c r="K675" s="25">
        <v>28</v>
      </c>
      <c r="L675" s="25">
        <v>5</v>
      </c>
      <c r="M675" s="22">
        <f>Table1[[#This Row],[FY19 M&amp;IE Rate]]*0.75</f>
        <v>49.5</v>
      </c>
      <c r="N675" s="25" t="s">
        <v>731</v>
      </c>
    </row>
    <row r="676" spans="1:14" x14ac:dyDescent="0.25">
      <c r="B676" s="10" t="s">
        <v>461</v>
      </c>
      <c r="C676" s="10" t="s">
        <v>461</v>
      </c>
      <c r="D676" s="11" t="s">
        <v>613</v>
      </c>
      <c r="E676" s="11"/>
      <c r="F676" s="12"/>
      <c r="G676" s="12"/>
      <c r="H676" s="25">
        <v>55</v>
      </c>
      <c r="I676" s="25">
        <v>13</v>
      </c>
      <c r="J676" s="25">
        <v>14</v>
      </c>
      <c r="K676" s="25">
        <v>23</v>
      </c>
      <c r="L676" s="25">
        <v>5</v>
      </c>
      <c r="M676" s="22">
        <f>Table1[[#This Row],[FY19 M&amp;IE Rate]]*0.75</f>
        <v>41.25</v>
      </c>
      <c r="N676" s="25" t="s">
        <v>626</v>
      </c>
    </row>
    <row r="677" spans="1:14" x14ac:dyDescent="0.25">
      <c r="B677" s="10"/>
      <c r="C677" s="10" t="s">
        <v>461</v>
      </c>
      <c r="D677" s="11" t="s">
        <v>577</v>
      </c>
      <c r="E677" s="11" t="s">
        <v>578</v>
      </c>
      <c r="F677" s="12" t="s">
        <v>24</v>
      </c>
      <c r="G677" s="12" t="s">
        <v>72</v>
      </c>
      <c r="H677" s="25">
        <v>66</v>
      </c>
      <c r="I677" s="25">
        <v>16</v>
      </c>
      <c r="J677" s="25">
        <v>17</v>
      </c>
      <c r="K677" s="25">
        <v>28</v>
      </c>
      <c r="L677" s="25">
        <v>5</v>
      </c>
      <c r="M677" s="22">
        <f>Table1[[#This Row],[FY19 M&amp;IE Rate]]*0.75</f>
        <v>49.5</v>
      </c>
      <c r="N677" s="25" t="s">
        <v>731</v>
      </c>
    </row>
    <row r="678" spans="1:14" x14ac:dyDescent="0.25">
      <c r="B678" s="10"/>
      <c r="C678" s="10" t="s">
        <v>461</v>
      </c>
      <c r="D678" s="11" t="s">
        <v>577</v>
      </c>
      <c r="E678" s="11" t="s">
        <v>578</v>
      </c>
      <c r="F678" s="12" t="s">
        <v>73</v>
      </c>
      <c r="G678" s="12" t="s">
        <v>49</v>
      </c>
      <c r="H678" s="25">
        <v>66</v>
      </c>
      <c r="I678" s="25">
        <v>16</v>
      </c>
      <c r="J678" s="25">
        <v>17</v>
      </c>
      <c r="K678" s="25">
        <v>28</v>
      </c>
      <c r="L678" s="25">
        <v>5</v>
      </c>
      <c r="M678" s="22">
        <f>Table1[[#This Row],[FY19 M&amp;IE Rate]]*0.75</f>
        <v>49.5</v>
      </c>
      <c r="N678" s="25" t="s">
        <v>731</v>
      </c>
    </row>
    <row r="679" spans="1:14" x14ac:dyDescent="0.25">
      <c r="B679" s="10"/>
      <c r="C679" s="10" t="s">
        <v>461</v>
      </c>
      <c r="D679" s="11" t="s">
        <v>577</v>
      </c>
      <c r="E679" s="11" t="s">
        <v>578</v>
      </c>
      <c r="F679" s="12" t="s">
        <v>50</v>
      </c>
      <c r="G679" s="12" t="s">
        <v>31</v>
      </c>
      <c r="H679" s="25">
        <v>66</v>
      </c>
      <c r="I679" s="25">
        <v>16</v>
      </c>
      <c r="J679" s="25">
        <v>17</v>
      </c>
      <c r="K679" s="25">
        <v>28</v>
      </c>
      <c r="L679" s="25">
        <v>5</v>
      </c>
      <c r="M679" s="22">
        <f>Table1[[#This Row],[FY19 M&amp;IE Rate]]*0.75</f>
        <v>49.5</v>
      </c>
      <c r="N679" s="25" t="s">
        <v>731</v>
      </c>
    </row>
    <row r="680" spans="1:14" x14ac:dyDescent="0.25">
      <c r="B680" s="10"/>
      <c r="C680" s="10" t="s">
        <v>461</v>
      </c>
      <c r="D680" s="11" t="s">
        <v>579</v>
      </c>
      <c r="E680" s="11" t="s">
        <v>580</v>
      </c>
      <c r="F680" s="12" t="s">
        <v>21</v>
      </c>
      <c r="G680" s="12" t="s">
        <v>21</v>
      </c>
      <c r="H680" s="25">
        <v>66</v>
      </c>
      <c r="I680" s="25">
        <v>16</v>
      </c>
      <c r="J680" s="25">
        <v>17</v>
      </c>
      <c r="K680" s="25">
        <v>28</v>
      </c>
      <c r="L680" s="25">
        <v>5</v>
      </c>
      <c r="M680" s="22">
        <f>Table1[[#This Row],[FY19 M&amp;IE Rate]]*0.75</f>
        <v>49.5</v>
      </c>
      <c r="N680" s="25" t="s">
        <v>731</v>
      </c>
    </row>
    <row r="681" spans="1:14" x14ac:dyDescent="0.25">
      <c r="B681" s="10"/>
      <c r="C681" s="10" t="s">
        <v>461</v>
      </c>
      <c r="D681" s="11" t="s">
        <v>581</v>
      </c>
      <c r="E681" s="11" t="s">
        <v>582</v>
      </c>
      <c r="F681" s="12" t="s">
        <v>24</v>
      </c>
      <c r="G681" s="12" t="s">
        <v>72</v>
      </c>
      <c r="H681" s="25">
        <v>76</v>
      </c>
      <c r="I681" s="25">
        <v>18</v>
      </c>
      <c r="J681" s="25">
        <v>19</v>
      </c>
      <c r="K681" s="25">
        <v>34</v>
      </c>
      <c r="L681" s="25">
        <v>5</v>
      </c>
      <c r="M681" s="22">
        <f>Table1[[#This Row],[FY19 M&amp;IE Rate]]*0.75</f>
        <v>57</v>
      </c>
      <c r="N681" s="25" t="s">
        <v>732</v>
      </c>
    </row>
    <row r="682" spans="1:14" x14ac:dyDescent="0.25">
      <c r="B682" s="10"/>
      <c r="C682" s="10" t="s">
        <v>461</v>
      </c>
      <c r="D682" s="11" t="s">
        <v>581</v>
      </c>
      <c r="E682" s="11" t="s">
        <v>582</v>
      </c>
      <c r="F682" s="12" t="s">
        <v>73</v>
      </c>
      <c r="G682" s="12" t="s">
        <v>49</v>
      </c>
      <c r="H682" s="25">
        <v>76</v>
      </c>
      <c r="I682" s="25">
        <v>18</v>
      </c>
      <c r="J682" s="25">
        <v>19</v>
      </c>
      <c r="K682" s="25">
        <v>34</v>
      </c>
      <c r="L682" s="25">
        <v>5</v>
      </c>
      <c r="M682" s="22">
        <f>Table1[[#This Row],[FY19 M&amp;IE Rate]]*0.75</f>
        <v>57</v>
      </c>
      <c r="N682" s="25" t="s">
        <v>732</v>
      </c>
    </row>
    <row r="683" spans="1:14" x14ac:dyDescent="0.25">
      <c r="B683" s="10"/>
      <c r="C683" s="10" t="s">
        <v>461</v>
      </c>
      <c r="D683" s="11" t="s">
        <v>581</v>
      </c>
      <c r="E683" s="11" t="s">
        <v>582</v>
      </c>
      <c r="F683" s="12" t="s">
        <v>50</v>
      </c>
      <c r="G683" s="12" t="s">
        <v>31</v>
      </c>
      <c r="H683" s="25">
        <v>76</v>
      </c>
      <c r="I683" s="25">
        <v>18</v>
      </c>
      <c r="J683" s="25">
        <v>19</v>
      </c>
      <c r="K683" s="25">
        <v>34</v>
      </c>
      <c r="L683" s="25">
        <v>5</v>
      </c>
      <c r="M683" s="22">
        <f>Table1[[#This Row],[FY19 M&amp;IE Rate]]*0.75</f>
        <v>57</v>
      </c>
      <c r="N683" s="25" t="s">
        <v>732</v>
      </c>
    </row>
    <row r="684" spans="1:14" x14ac:dyDescent="0.25">
      <c r="B684" s="10"/>
      <c r="C684" s="10" t="s">
        <v>461</v>
      </c>
      <c r="D684" s="11" t="s">
        <v>583</v>
      </c>
      <c r="E684" s="11" t="s">
        <v>584</v>
      </c>
      <c r="F684" s="12" t="s">
        <v>21</v>
      </c>
      <c r="G684" s="12" t="s">
        <v>21</v>
      </c>
      <c r="H684" s="25">
        <v>66</v>
      </c>
      <c r="I684" s="25">
        <v>16</v>
      </c>
      <c r="J684" s="25">
        <v>17</v>
      </c>
      <c r="K684" s="25">
        <v>28</v>
      </c>
      <c r="L684" s="25">
        <v>5</v>
      </c>
      <c r="M684" s="22">
        <f>Table1[[#This Row],[FY19 M&amp;IE Rate]]*0.75</f>
        <v>49.5</v>
      </c>
      <c r="N684" s="25" t="s">
        <v>731</v>
      </c>
    </row>
    <row r="685" spans="1:14" x14ac:dyDescent="0.25">
      <c r="B685" s="10"/>
      <c r="C685" s="10" t="s">
        <v>461</v>
      </c>
      <c r="D685" s="11" t="s">
        <v>585</v>
      </c>
      <c r="E685" s="11" t="s">
        <v>586</v>
      </c>
      <c r="F685" s="12" t="s">
        <v>24</v>
      </c>
      <c r="G685" s="12" t="s">
        <v>27</v>
      </c>
      <c r="H685" s="25">
        <v>76</v>
      </c>
      <c r="I685" s="25">
        <v>18</v>
      </c>
      <c r="J685" s="25">
        <v>19</v>
      </c>
      <c r="K685" s="25">
        <v>34</v>
      </c>
      <c r="L685" s="25">
        <v>5</v>
      </c>
      <c r="M685" s="22">
        <f>Table1[[#This Row],[FY19 M&amp;IE Rate]]*0.75</f>
        <v>57</v>
      </c>
      <c r="N685" s="25" t="s">
        <v>732</v>
      </c>
    </row>
    <row r="686" spans="1:14" x14ac:dyDescent="0.25">
      <c r="B686" s="10"/>
      <c r="C686" s="10" t="s">
        <v>461</v>
      </c>
      <c r="D686" s="11" t="s">
        <v>585</v>
      </c>
      <c r="E686" s="11" t="s">
        <v>586</v>
      </c>
      <c r="F686" s="12" t="s">
        <v>28</v>
      </c>
      <c r="G686" s="12" t="s">
        <v>31</v>
      </c>
      <c r="H686" s="25">
        <v>76</v>
      </c>
      <c r="I686" s="25">
        <v>18</v>
      </c>
      <c r="J686" s="25">
        <v>19</v>
      </c>
      <c r="K686" s="25">
        <v>34</v>
      </c>
      <c r="L686" s="25">
        <v>5</v>
      </c>
      <c r="M686" s="22">
        <f>Table1[[#This Row],[FY19 M&amp;IE Rate]]*0.75</f>
        <v>57</v>
      </c>
      <c r="N686" s="25" t="s">
        <v>732</v>
      </c>
    </row>
    <row r="687" spans="1:14" x14ac:dyDescent="0.25">
      <c r="B687" s="10"/>
      <c r="C687" s="10" t="s">
        <v>461</v>
      </c>
      <c r="D687" s="11" t="s">
        <v>587</v>
      </c>
      <c r="E687" s="11" t="s">
        <v>587</v>
      </c>
      <c r="F687" s="12" t="s">
        <v>21</v>
      </c>
      <c r="G687" s="12" t="s">
        <v>21</v>
      </c>
      <c r="H687" s="25">
        <v>61</v>
      </c>
      <c r="I687" s="25">
        <v>14</v>
      </c>
      <c r="J687" s="25">
        <v>16</v>
      </c>
      <c r="K687" s="25">
        <v>26</v>
      </c>
      <c r="L687" s="25">
        <v>5</v>
      </c>
      <c r="M687" s="22">
        <f>Table1[[#This Row],[FY19 M&amp;IE Rate]]*0.75</f>
        <v>45.75</v>
      </c>
      <c r="N687" s="25" t="s">
        <v>730</v>
      </c>
    </row>
    <row r="688" spans="1:14" x14ac:dyDescent="0.25">
      <c r="B688" s="10"/>
      <c r="C688" s="10" t="s">
        <v>461</v>
      </c>
      <c r="D688" s="11" t="s">
        <v>588</v>
      </c>
      <c r="E688" s="11" t="s">
        <v>589</v>
      </c>
      <c r="F688" s="12" t="s">
        <v>21</v>
      </c>
      <c r="G688" s="12" t="s">
        <v>21</v>
      </c>
      <c r="H688" s="25">
        <v>71</v>
      </c>
      <c r="I688" s="25">
        <v>17</v>
      </c>
      <c r="J688" s="25">
        <v>18</v>
      </c>
      <c r="K688" s="25">
        <v>31</v>
      </c>
      <c r="L688" s="25">
        <v>5</v>
      </c>
      <c r="M688" s="22">
        <f>Table1[[#This Row],[FY19 M&amp;IE Rate]]*0.75</f>
        <v>53.25</v>
      </c>
      <c r="N688" s="25" t="s">
        <v>733</v>
      </c>
    </row>
    <row r="689" spans="2:14" x14ac:dyDescent="0.25">
      <c r="B689" s="10"/>
      <c r="C689" s="10" t="s">
        <v>461</v>
      </c>
      <c r="D689" s="11" t="s">
        <v>590</v>
      </c>
      <c r="E689" s="11" t="s">
        <v>591</v>
      </c>
      <c r="F689" s="12" t="s">
        <v>24</v>
      </c>
      <c r="G689" s="12" t="s">
        <v>39</v>
      </c>
      <c r="H689" s="25">
        <v>66</v>
      </c>
      <c r="I689" s="25">
        <v>16</v>
      </c>
      <c r="J689" s="25">
        <v>17</v>
      </c>
      <c r="K689" s="25">
        <v>28</v>
      </c>
      <c r="L689" s="25">
        <v>5</v>
      </c>
      <c r="M689" s="22">
        <f>Table1[[#This Row],[FY19 M&amp;IE Rate]]*0.75</f>
        <v>49.5</v>
      </c>
      <c r="N689" s="25" t="s">
        <v>731</v>
      </c>
    </row>
    <row r="690" spans="2:14" x14ac:dyDescent="0.25">
      <c r="B690" s="10"/>
      <c r="C690" s="10" t="s">
        <v>461</v>
      </c>
      <c r="D690" s="11" t="s">
        <v>590</v>
      </c>
      <c r="E690" s="11" t="s">
        <v>591</v>
      </c>
      <c r="F690" s="12" t="s">
        <v>40</v>
      </c>
      <c r="G690" s="12" t="s">
        <v>47</v>
      </c>
      <c r="H690" s="25">
        <v>66</v>
      </c>
      <c r="I690" s="25">
        <v>16</v>
      </c>
      <c r="J690" s="25">
        <v>17</v>
      </c>
      <c r="K690" s="25">
        <v>28</v>
      </c>
      <c r="L690" s="25">
        <v>5</v>
      </c>
      <c r="M690" s="22">
        <f>Table1[[#This Row],[FY19 M&amp;IE Rate]]*0.75</f>
        <v>49.5</v>
      </c>
      <c r="N690" s="25" t="s">
        <v>731</v>
      </c>
    </row>
    <row r="691" spans="2:14" x14ac:dyDescent="0.25">
      <c r="B691" s="10"/>
      <c r="C691" s="10" t="s">
        <v>461</v>
      </c>
      <c r="D691" s="11" t="s">
        <v>590</v>
      </c>
      <c r="E691" s="11" t="s">
        <v>591</v>
      </c>
      <c r="F691" s="12" t="s">
        <v>48</v>
      </c>
      <c r="G691" s="12" t="s">
        <v>31</v>
      </c>
      <c r="H691" s="25">
        <v>66</v>
      </c>
      <c r="I691" s="25">
        <v>16</v>
      </c>
      <c r="J691" s="25">
        <v>17</v>
      </c>
      <c r="K691" s="25">
        <v>28</v>
      </c>
      <c r="L691" s="25">
        <v>5</v>
      </c>
      <c r="M691" s="22">
        <f>Table1[[#This Row],[FY19 M&amp;IE Rate]]*0.75</f>
        <v>49.5</v>
      </c>
      <c r="N691" s="25" t="s">
        <v>731</v>
      </c>
    </row>
    <row r="692" spans="2:14" ht="79.2" x14ac:dyDescent="0.25">
      <c r="B692" s="10" t="s">
        <v>631</v>
      </c>
      <c r="C692" s="10" t="s">
        <v>631</v>
      </c>
      <c r="D692" s="11" t="s">
        <v>150</v>
      </c>
      <c r="E692" s="11" t="s">
        <v>151</v>
      </c>
      <c r="F692" s="12" t="s">
        <v>24</v>
      </c>
      <c r="G692" s="12" t="s">
        <v>39</v>
      </c>
      <c r="H692" s="25">
        <v>76</v>
      </c>
      <c r="I692" s="25">
        <v>18</v>
      </c>
      <c r="J692" s="25">
        <v>19</v>
      </c>
      <c r="K692" s="25">
        <v>34</v>
      </c>
      <c r="L692" s="25">
        <v>5</v>
      </c>
      <c r="M692" s="22">
        <f>Table1[[#This Row],[FY19 M&amp;IE Rate]]*0.75</f>
        <v>57</v>
      </c>
      <c r="N692" s="25" t="s">
        <v>732</v>
      </c>
    </row>
    <row r="693" spans="2:14" ht="79.2" x14ac:dyDescent="0.25">
      <c r="B693" s="10"/>
      <c r="C693" s="10" t="s">
        <v>631</v>
      </c>
      <c r="D693" s="11" t="s">
        <v>150</v>
      </c>
      <c r="E693" s="11" t="s">
        <v>151</v>
      </c>
      <c r="F693" s="12" t="s">
        <v>40</v>
      </c>
      <c r="G693" s="12" t="s">
        <v>25</v>
      </c>
      <c r="H693" s="25">
        <v>76</v>
      </c>
      <c r="I693" s="25">
        <v>18</v>
      </c>
      <c r="J693" s="25">
        <v>19</v>
      </c>
      <c r="K693" s="25">
        <v>34</v>
      </c>
      <c r="L693" s="25">
        <v>5</v>
      </c>
      <c r="M693" s="22">
        <f>Table1[[#This Row],[FY19 M&amp;IE Rate]]*0.75</f>
        <v>57</v>
      </c>
      <c r="N693" s="25" t="s">
        <v>732</v>
      </c>
    </row>
    <row r="694" spans="2:14" ht="79.2" x14ac:dyDescent="0.25">
      <c r="B694" s="10"/>
      <c r="C694" s="10" t="s">
        <v>631</v>
      </c>
      <c r="D694" s="11" t="s">
        <v>150</v>
      </c>
      <c r="E694" s="11" t="s">
        <v>151</v>
      </c>
      <c r="F694" s="12" t="s">
        <v>26</v>
      </c>
      <c r="G694" s="12" t="s">
        <v>72</v>
      </c>
      <c r="H694" s="25">
        <v>76</v>
      </c>
      <c r="I694" s="25">
        <v>18</v>
      </c>
      <c r="J694" s="25">
        <v>19</v>
      </c>
      <c r="K694" s="25">
        <v>34</v>
      </c>
      <c r="L694" s="25">
        <v>5</v>
      </c>
      <c r="M694" s="22">
        <f>Table1[[#This Row],[FY19 M&amp;IE Rate]]*0.75</f>
        <v>57</v>
      </c>
      <c r="N694" s="25" t="s">
        <v>732</v>
      </c>
    </row>
    <row r="695" spans="2:14" ht="79.2" x14ac:dyDescent="0.25">
      <c r="B695" s="10"/>
      <c r="C695" s="10" t="s">
        <v>631</v>
      </c>
      <c r="D695" s="11" t="s">
        <v>150</v>
      </c>
      <c r="E695" s="11" t="s">
        <v>151</v>
      </c>
      <c r="F695" s="12" t="s">
        <v>73</v>
      </c>
      <c r="G695" s="12" t="s">
        <v>49</v>
      </c>
      <c r="H695" s="25">
        <v>76</v>
      </c>
      <c r="I695" s="25">
        <v>18</v>
      </c>
      <c r="J695" s="25">
        <v>19</v>
      </c>
      <c r="K695" s="25">
        <v>34</v>
      </c>
      <c r="L695" s="25">
        <v>5</v>
      </c>
      <c r="M695" s="22">
        <f>Table1[[#This Row],[FY19 M&amp;IE Rate]]*0.75</f>
        <v>57</v>
      </c>
      <c r="N695" s="25" t="s">
        <v>732</v>
      </c>
    </row>
    <row r="696" spans="2:14" ht="79.2" x14ac:dyDescent="0.25">
      <c r="B696" s="10"/>
      <c r="C696" s="10" t="s">
        <v>631</v>
      </c>
      <c r="D696" s="11" t="s">
        <v>150</v>
      </c>
      <c r="E696" s="11" t="s">
        <v>151</v>
      </c>
      <c r="F696" s="12" t="s">
        <v>50</v>
      </c>
      <c r="G696" s="12" t="s">
        <v>31</v>
      </c>
      <c r="H696" s="25">
        <v>76</v>
      </c>
      <c r="I696" s="25">
        <v>18</v>
      </c>
      <c r="J696" s="25">
        <v>19</v>
      </c>
      <c r="K696" s="25">
        <v>34</v>
      </c>
      <c r="L696" s="25">
        <v>5</v>
      </c>
      <c r="M696" s="22">
        <f>Table1[[#This Row],[FY19 M&amp;IE Rate]]*0.75</f>
        <v>57</v>
      </c>
      <c r="N696" s="25" t="s">
        <v>732</v>
      </c>
    </row>
    <row r="697" spans="2:14" x14ac:dyDescent="0.25">
      <c r="B697" s="10"/>
      <c r="C697" s="10" t="s">
        <v>670</v>
      </c>
      <c r="D697" s="11" t="s">
        <v>498</v>
      </c>
      <c r="E697" s="11" t="s">
        <v>604</v>
      </c>
      <c r="F697" s="12" t="s">
        <v>21</v>
      </c>
      <c r="G697" s="12" t="s">
        <v>21</v>
      </c>
      <c r="H697" s="25">
        <v>56</v>
      </c>
      <c r="I697" s="25">
        <v>13</v>
      </c>
      <c r="J697" s="25">
        <v>15</v>
      </c>
      <c r="K697" s="25">
        <v>23</v>
      </c>
      <c r="L697" s="25">
        <v>5</v>
      </c>
      <c r="M697" s="22">
        <f>Table1[[#This Row],[FY19 M&amp;IE Rate]]*0.75</f>
        <v>42</v>
      </c>
      <c r="N697" s="25" t="s">
        <v>735</v>
      </c>
    </row>
    <row r="698" spans="2:14" x14ac:dyDescent="0.25">
      <c r="B698" s="10"/>
      <c r="C698" s="10" t="s">
        <v>670</v>
      </c>
      <c r="D698" s="11" t="s">
        <v>605</v>
      </c>
      <c r="E698" s="11" t="s">
        <v>606</v>
      </c>
      <c r="F698" s="12" t="s">
        <v>21</v>
      </c>
      <c r="G698" s="12" t="s">
        <v>21</v>
      </c>
      <c r="H698" s="25">
        <v>56</v>
      </c>
      <c r="I698" s="25">
        <v>13</v>
      </c>
      <c r="J698" s="25">
        <v>15</v>
      </c>
      <c r="K698" s="25">
        <v>23</v>
      </c>
      <c r="L698" s="25">
        <v>5</v>
      </c>
      <c r="M698" s="22">
        <f>Table1[[#This Row],[FY19 M&amp;IE Rate]]*0.75</f>
        <v>42</v>
      </c>
      <c r="N698" s="25" t="s">
        <v>735</v>
      </c>
    </row>
    <row r="699" spans="2:14" x14ac:dyDescent="0.25">
      <c r="B699" s="10" t="s">
        <v>670</v>
      </c>
      <c r="C699" s="10" t="s">
        <v>670</v>
      </c>
      <c r="D699" s="11" t="s">
        <v>613</v>
      </c>
      <c r="E699" s="11"/>
      <c r="F699" s="12"/>
      <c r="G699" s="12"/>
      <c r="H699" s="25">
        <v>55</v>
      </c>
      <c r="I699" s="25">
        <v>13</v>
      </c>
      <c r="J699" s="25">
        <v>14</v>
      </c>
      <c r="K699" s="25">
        <v>23</v>
      </c>
      <c r="L699" s="25">
        <v>5</v>
      </c>
      <c r="M699" s="22">
        <f>Table1[[#This Row],[FY19 M&amp;IE Rate]]*0.75</f>
        <v>41.25</v>
      </c>
      <c r="N699" s="25" t="s">
        <v>626</v>
      </c>
    </row>
    <row r="700" spans="2:14" x14ac:dyDescent="0.25">
      <c r="B700" s="10"/>
      <c r="C700" s="10" t="s">
        <v>669</v>
      </c>
      <c r="D700" s="11" t="s">
        <v>592</v>
      </c>
      <c r="E700" s="11" t="s">
        <v>593</v>
      </c>
      <c r="F700" s="12" t="s">
        <v>21</v>
      </c>
      <c r="G700" s="12" t="s">
        <v>21</v>
      </c>
      <c r="H700" s="25">
        <v>61</v>
      </c>
      <c r="I700" s="25">
        <v>14</v>
      </c>
      <c r="J700" s="25">
        <v>16</v>
      </c>
      <c r="K700" s="25">
        <v>26</v>
      </c>
      <c r="L700" s="25">
        <v>5</v>
      </c>
      <c r="M700" s="22">
        <f>Table1[[#This Row],[FY19 M&amp;IE Rate]]*0.75</f>
        <v>45.75</v>
      </c>
      <c r="N700" s="25" t="s">
        <v>730</v>
      </c>
    </row>
    <row r="701" spans="2:14" x14ac:dyDescent="0.25">
      <c r="B701" s="10"/>
      <c r="C701" s="10" t="s">
        <v>669</v>
      </c>
      <c r="D701" s="11" t="s">
        <v>594</v>
      </c>
      <c r="E701" s="11" t="s">
        <v>595</v>
      </c>
      <c r="F701" s="12" t="s">
        <v>21</v>
      </c>
      <c r="G701" s="12" t="s">
        <v>21</v>
      </c>
      <c r="H701" s="25">
        <v>56</v>
      </c>
      <c r="I701" s="25">
        <v>13</v>
      </c>
      <c r="J701" s="25">
        <v>15</v>
      </c>
      <c r="K701" s="25">
        <v>23</v>
      </c>
      <c r="L701" s="25">
        <v>5</v>
      </c>
      <c r="M701" s="22">
        <f>Table1[[#This Row],[FY19 M&amp;IE Rate]]*0.75</f>
        <v>42</v>
      </c>
      <c r="N701" s="25" t="s">
        <v>735</v>
      </c>
    </row>
    <row r="702" spans="2:14" x14ac:dyDescent="0.25">
      <c r="B702" s="10"/>
      <c r="C702" s="10" t="s">
        <v>669</v>
      </c>
      <c r="D702" s="11" t="s">
        <v>596</v>
      </c>
      <c r="E702" s="11" t="s">
        <v>597</v>
      </c>
      <c r="F702" s="12" t="s">
        <v>24</v>
      </c>
      <c r="G702" s="12" t="s">
        <v>39</v>
      </c>
      <c r="H702" s="25">
        <v>61</v>
      </c>
      <c r="I702" s="25">
        <v>14</v>
      </c>
      <c r="J702" s="25">
        <v>16</v>
      </c>
      <c r="K702" s="25">
        <v>26</v>
      </c>
      <c r="L702" s="25">
        <v>5</v>
      </c>
      <c r="M702" s="22">
        <f>Table1[[#This Row],[FY19 M&amp;IE Rate]]*0.75</f>
        <v>45.75</v>
      </c>
      <c r="N702" s="25" t="s">
        <v>730</v>
      </c>
    </row>
    <row r="703" spans="2:14" x14ac:dyDescent="0.25">
      <c r="B703" s="10"/>
      <c r="C703" s="10" t="s">
        <v>669</v>
      </c>
      <c r="D703" s="11" t="s">
        <v>596</v>
      </c>
      <c r="E703" s="11" t="s">
        <v>597</v>
      </c>
      <c r="F703" s="12" t="s">
        <v>40</v>
      </c>
      <c r="G703" s="12" t="s">
        <v>47</v>
      </c>
      <c r="H703" s="25">
        <v>61</v>
      </c>
      <c r="I703" s="25">
        <v>14</v>
      </c>
      <c r="J703" s="25">
        <v>16</v>
      </c>
      <c r="K703" s="25">
        <v>26</v>
      </c>
      <c r="L703" s="25">
        <v>5</v>
      </c>
      <c r="M703" s="22">
        <f>Table1[[#This Row],[FY19 M&amp;IE Rate]]*0.75</f>
        <v>45.75</v>
      </c>
      <c r="N703" s="25" t="s">
        <v>730</v>
      </c>
    </row>
    <row r="704" spans="2:14" x14ac:dyDescent="0.25">
      <c r="B704" s="10"/>
      <c r="C704" s="10" t="s">
        <v>669</v>
      </c>
      <c r="D704" s="11" t="s">
        <v>596</v>
      </c>
      <c r="E704" s="11" t="s">
        <v>597</v>
      </c>
      <c r="F704" s="12" t="s">
        <v>48</v>
      </c>
      <c r="G704" s="12" t="s">
        <v>31</v>
      </c>
      <c r="H704" s="25">
        <v>61</v>
      </c>
      <c r="I704" s="25">
        <v>14</v>
      </c>
      <c r="J704" s="25">
        <v>16</v>
      </c>
      <c r="K704" s="25">
        <v>26</v>
      </c>
      <c r="L704" s="25">
        <v>5</v>
      </c>
      <c r="M704" s="22">
        <f>Table1[[#This Row],[FY19 M&amp;IE Rate]]*0.75</f>
        <v>45.75</v>
      </c>
      <c r="N704" s="25" t="s">
        <v>730</v>
      </c>
    </row>
    <row r="705" spans="2:14" x14ac:dyDescent="0.25">
      <c r="B705" s="10"/>
      <c r="C705" s="10" t="s">
        <v>669</v>
      </c>
      <c r="D705" s="11" t="s">
        <v>598</v>
      </c>
      <c r="E705" s="11" t="s">
        <v>598</v>
      </c>
      <c r="F705" s="12" t="s">
        <v>21</v>
      </c>
      <c r="G705" s="12" t="s">
        <v>21</v>
      </c>
      <c r="H705" s="25">
        <v>66</v>
      </c>
      <c r="I705" s="25">
        <v>16</v>
      </c>
      <c r="J705" s="25">
        <v>17</v>
      </c>
      <c r="K705" s="25">
        <v>28</v>
      </c>
      <c r="L705" s="25">
        <v>5</v>
      </c>
      <c r="M705" s="22">
        <f>Table1[[#This Row],[FY19 M&amp;IE Rate]]*0.75</f>
        <v>49.5</v>
      </c>
      <c r="N705" s="25" t="s">
        <v>731</v>
      </c>
    </row>
    <row r="706" spans="2:14" x14ac:dyDescent="0.25">
      <c r="B706" s="10" t="s">
        <v>669</v>
      </c>
      <c r="C706" s="10" t="s">
        <v>669</v>
      </c>
      <c r="D706" s="11" t="s">
        <v>613</v>
      </c>
      <c r="E706" s="11"/>
      <c r="F706" s="12"/>
      <c r="G706" s="12"/>
      <c r="H706" s="25">
        <v>55</v>
      </c>
      <c r="I706" s="25">
        <v>13</v>
      </c>
      <c r="J706" s="25">
        <v>14</v>
      </c>
      <c r="K706" s="25">
        <v>23</v>
      </c>
      <c r="L706" s="25">
        <v>5</v>
      </c>
      <c r="M706" s="22">
        <f>Table1[[#This Row],[FY19 M&amp;IE Rate]]*0.75</f>
        <v>41.25</v>
      </c>
      <c r="N706" s="25" t="s">
        <v>626</v>
      </c>
    </row>
    <row r="707" spans="2:14" x14ac:dyDescent="0.25">
      <c r="B707" s="10"/>
      <c r="C707" s="10" t="s">
        <v>669</v>
      </c>
      <c r="D707" s="11" t="s">
        <v>599</v>
      </c>
      <c r="E707" s="11" t="s">
        <v>600</v>
      </c>
      <c r="F707" s="12" t="s">
        <v>24</v>
      </c>
      <c r="G707" s="12" t="s">
        <v>27</v>
      </c>
      <c r="H707" s="25">
        <v>56</v>
      </c>
      <c r="I707" s="25">
        <v>13</v>
      </c>
      <c r="J707" s="25">
        <v>15</v>
      </c>
      <c r="K707" s="25">
        <v>23</v>
      </c>
      <c r="L707" s="25">
        <v>5</v>
      </c>
      <c r="M707" s="22">
        <f>Table1[[#This Row],[FY19 M&amp;IE Rate]]*0.75</f>
        <v>42</v>
      </c>
      <c r="N707" s="25" t="s">
        <v>735</v>
      </c>
    </row>
    <row r="708" spans="2:14" x14ac:dyDescent="0.25">
      <c r="B708" s="10"/>
      <c r="C708" s="10" t="s">
        <v>669</v>
      </c>
      <c r="D708" s="11" t="s">
        <v>599</v>
      </c>
      <c r="E708" s="11" t="s">
        <v>600</v>
      </c>
      <c r="F708" s="12" t="s">
        <v>28</v>
      </c>
      <c r="G708" s="12" t="s">
        <v>49</v>
      </c>
      <c r="H708" s="25">
        <v>56</v>
      </c>
      <c r="I708" s="25">
        <v>13</v>
      </c>
      <c r="J708" s="25">
        <v>15</v>
      </c>
      <c r="K708" s="25">
        <v>23</v>
      </c>
      <c r="L708" s="25">
        <v>5</v>
      </c>
      <c r="M708" s="22">
        <f>Table1[[#This Row],[FY19 M&amp;IE Rate]]*0.75</f>
        <v>42</v>
      </c>
      <c r="N708" s="25" t="s">
        <v>735</v>
      </c>
    </row>
    <row r="709" spans="2:14" x14ac:dyDescent="0.25">
      <c r="B709" s="10"/>
      <c r="C709" s="10" t="s">
        <v>669</v>
      </c>
      <c r="D709" s="11" t="s">
        <v>599</v>
      </c>
      <c r="E709" s="11" t="s">
        <v>600</v>
      </c>
      <c r="F709" s="12" t="s">
        <v>50</v>
      </c>
      <c r="G709" s="12" t="s">
        <v>31</v>
      </c>
      <c r="H709" s="25">
        <v>56</v>
      </c>
      <c r="I709" s="25">
        <v>13</v>
      </c>
      <c r="J709" s="25">
        <v>15</v>
      </c>
      <c r="K709" s="25">
        <v>23</v>
      </c>
      <c r="L709" s="25">
        <v>5</v>
      </c>
      <c r="M709" s="22">
        <f>Table1[[#This Row],[FY19 M&amp;IE Rate]]*0.75</f>
        <v>42</v>
      </c>
      <c r="N709" s="25" t="s">
        <v>735</v>
      </c>
    </row>
    <row r="710" spans="2:14" x14ac:dyDescent="0.25">
      <c r="B710" s="10"/>
      <c r="C710" s="10" t="s">
        <v>669</v>
      </c>
      <c r="D710" s="11" t="s">
        <v>601</v>
      </c>
      <c r="E710" s="11" t="s">
        <v>602</v>
      </c>
      <c r="F710" s="12" t="s">
        <v>24</v>
      </c>
      <c r="G710" s="12" t="s">
        <v>39</v>
      </c>
      <c r="H710" s="25">
        <v>61</v>
      </c>
      <c r="I710" s="25">
        <v>14</v>
      </c>
      <c r="J710" s="25">
        <v>16</v>
      </c>
      <c r="K710" s="25">
        <v>26</v>
      </c>
      <c r="L710" s="25">
        <v>5</v>
      </c>
      <c r="M710" s="22">
        <f>Table1[[#This Row],[FY19 M&amp;IE Rate]]*0.75</f>
        <v>45.75</v>
      </c>
      <c r="N710" s="25" t="s">
        <v>730</v>
      </c>
    </row>
    <row r="711" spans="2:14" x14ac:dyDescent="0.25">
      <c r="B711" s="10"/>
      <c r="C711" s="10" t="s">
        <v>669</v>
      </c>
      <c r="D711" s="11" t="s">
        <v>601</v>
      </c>
      <c r="E711" s="11" t="s">
        <v>602</v>
      </c>
      <c r="F711" s="12" t="s">
        <v>40</v>
      </c>
      <c r="G711" s="12" t="s">
        <v>27</v>
      </c>
      <c r="H711" s="25">
        <v>61</v>
      </c>
      <c r="I711" s="25">
        <v>14</v>
      </c>
      <c r="J711" s="25">
        <v>16</v>
      </c>
      <c r="K711" s="25">
        <v>26</v>
      </c>
      <c r="L711" s="25">
        <v>5</v>
      </c>
      <c r="M711" s="22">
        <f>Table1[[#This Row],[FY19 M&amp;IE Rate]]*0.75</f>
        <v>45.75</v>
      </c>
      <c r="N711" s="25" t="s">
        <v>730</v>
      </c>
    </row>
    <row r="712" spans="2:14" x14ac:dyDescent="0.25">
      <c r="B712" s="10"/>
      <c r="C712" s="10" t="s">
        <v>669</v>
      </c>
      <c r="D712" s="11" t="s">
        <v>601</v>
      </c>
      <c r="E712" s="11" t="s">
        <v>602</v>
      </c>
      <c r="F712" s="12" t="s">
        <v>28</v>
      </c>
      <c r="G712" s="12" t="s">
        <v>31</v>
      </c>
      <c r="H712" s="25">
        <v>61</v>
      </c>
      <c r="I712" s="25">
        <v>14</v>
      </c>
      <c r="J712" s="25">
        <v>16</v>
      </c>
      <c r="K712" s="25">
        <v>26</v>
      </c>
      <c r="L712" s="25">
        <v>5</v>
      </c>
      <c r="M712" s="22">
        <f>Table1[[#This Row],[FY19 M&amp;IE Rate]]*0.75</f>
        <v>45.75</v>
      </c>
      <c r="N712" s="25" t="s">
        <v>730</v>
      </c>
    </row>
    <row r="713" spans="2:14" x14ac:dyDescent="0.25">
      <c r="B713" s="10"/>
      <c r="C713" s="10" t="s">
        <v>669</v>
      </c>
      <c r="D713" s="11" t="s">
        <v>603</v>
      </c>
      <c r="E713" s="11" t="s">
        <v>292</v>
      </c>
      <c r="F713" s="12" t="s">
        <v>24</v>
      </c>
      <c r="G713" s="12" t="s">
        <v>25</v>
      </c>
      <c r="H713" s="25">
        <v>61</v>
      </c>
      <c r="I713" s="25">
        <v>14</v>
      </c>
      <c r="J713" s="25">
        <v>16</v>
      </c>
      <c r="K713" s="25">
        <v>26</v>
      </c>
      <c r="L713" s="25">
        <v>5</v>
      </c>
      <c r="M713" s="22">
        <f>Table1[[#This Row],[FY19 M&amp;IE Rate]]*0.75</f>
        <v>45.75</v>
      </c>
      <c r="N713" s="25" t="s">
        <v>730</v>
      </c>
    </row>
    <row r="714" spans="2:14" x14ac:dyDescent="0.25">
      <c r="B714" s="10"/>
      <c r="C714" s="10" t="s">
        <v>669</v>
      </c>
      <c r="D714" s="11" t="s">
        <v>603</v>
      </c>
      <c r="E714" s="11" t="s">
        <v>292</v>
      </c>
      <c r="F714" s="12" t="s">
        <v>26</v>
      </c>
      <c r="G714" s="12" t="s">
        <v>49</v>
      </c>
      <c r="H714" s="25">
        <v>61</v>
      </c>
      <c r="I714" s="25">
        <v>14</v>
      </c>
      <c r="J714" s="25">
        <v>16</v>
      </c>
      <c r="K714" s="25">
        <v>26</v>
      </c>
      <c r="L714" s="25">
        <v>5</v>
      </c>
      <c r="M714" s="22">
        <f>Table1[[#This Row],[FY19 M&amp;IE Rate]]*0.75</f>
        <v>45.75</v>
      </c>
      <c r="N714" s="25" t="s">
        <v>730</v>
      </c>
    </row>
    <row r="715" spans="2:14" x14ac:dyDescent="0.25">
      <c r="B715" s="10"/>
      <c r="C715" s="10" t="s">
        <v>669</v>
      </c>
      <c r="D715" s="11" t="s">
        <v>603</v>
      </c>
      <c r="E715" s="11" t="s">
        <v>292</v>
      </c>
      <c r="F715" s="12" t="s">
        <v>50</v>
      </c>
      <c r="G715" s="12" t="s">
        <v>31</v>
      </c>
      <c r="H715" s="25">
        <v>61</v>
      </c>
      <c r="I715" s="25">
        <v>14</v>
      </c>
      <c r="J715" s="25">
        <v>16</v>
      </c>
      <c r="K715" s="25">
        <v>26</v>
      </c>
      <c r="L715" s="25">
        <v>5</v>
      </c>
      <c r="M715" s="22">
        <f>Table1[[#This Row],[FY19 M&amp;IE Rate]]*0.75</f>
        <v>45.75</v>
      </c>
      <c r="N715" s="25" t="s">
        <v>730</v>
      </c>
    </row>
    <row r="716" spans="2:14" x14ac:dyDescent="0.25">
      <c r="B716" s="10"/>
      <c r="C716" s="10" t="s">
        <v>671</v>
      </c>
      <c r="D716" s="11" t="s">
        <v>607</v>
      </c>
      <c r="E716" s="11" t="s">
        <v>608</v>
      </c>
      <c r="F716" s="12" t="s">
        <v>24</v>
      </c>
      <c r="G716" s="12" t="s">
        <v>27</v>
      </c>
      <c r="H716" s="25">
        <v>71</v>
      </c>
      <c r="I716" s="25">
        <v>17</v>
      </c>
      <c r="J716" s="25">
        <v>18</v>
      </c>
      <c r="K716" s="25">
        <v>31</v>
      </c>
      <c r="L716" s="25">
        <v>5</v>
      </c>
      <c r="M716" s="22">
        <f>Table1[[#This Row],[FY19 M&amp;IE Rate]]*0.75</f>
        <v>53.25</v>
      </c>
      <c r="N716" s="25" t="s">
        <v>733</v>
      </c>
    </row>
    <row r="717" spans="2:14" x14ac:dyDescent="0.25">
      <c r="B717" s="10"/>
      <c r="C717" s="10" t="s">
        <v>671</v>
      </c>
      <c r="D717" s="11" t="s">
        <v>607</v>
      </c>
      <c r="E717" s="11" t="s">
        <v>608</v>
      </c>
      <c r="F717" s="12" t="s">
        <v>28</v>
      </c>
      <c r="G717" s="12" t="s">
        <v>31</v>
      </c>
      <c r="H717" s="25">
        <v>71</v>
      </c>
      <c r="I717" s="25">
        <v>17</v>
      </c>
      <c r="J717" s="25">
        <v>18</v>
      </c>
      <c r="K717" s="25">
        <v>31</v>
      </c>
      <c r="L717" s="25">
        <v>5</v>
      </c>
      <c r="M717" s="22">
        <f>Table1[[#This Row],[FY19 M&amp;IE Rate]]*0.75</f>
        <v>53.25</v>
      </c>
      <c r="N717" s="25" t="s">
        <v>733</v>
      </c>
    </row>
    <row r="718" spans="2:14" x14ac:dyDescent="0.25">
      <c r="B718" s="10"/>
      <c r="C718" s="10" t="s">
        <v>671</v>
      </c>
      <c r="D718" s="11" t="s">
        <v>609</v>
      </c>
      <c r="E718" s="11" t="s">
        <v>610</v>
      </c>
      <c r="F718" s="12" t="s">
        <v>24</v>
      </c>
      <c r="G718" s="12" t="s">
        <v>72</v>
      </c>
      <c r="H718" s="25">
        <v>76</v>
      </c>
      <c r="I718" s="25">
        <v>18</v>
      </c>
      <c r="J718" s="25">
        <v>19</v>
      </c>
      <c r="K718" s="25">
        <v>34</v>
      </c>
      <c r="L718" s="25">
        <v>5</v>
      </c>
      <c r="M718" s="22">
        <f>Table1[[#This Row],[FY19 M&amp;IE Rate]]*0.75</f>
        <v>57</v>
      </c>
      <c r="N718" s="25" t="s">
        <v>732</v>
      </c>
    </row>
    <row r="719" spans="2:14" x14ac:dyDescent="0.25">
      <c r="B719" s="10"/>
      <c r="C719" s="10" t="s">
        <v>671</v>
      </c>
      <c r="D719" s="11" t="s">
        <v>609</v>
      </c>
      <c r="E719" s="11" t="s">
        <v>610</v>
      </c>
      <c r="F719" s="12" t="s">
        <v>73</v>
      </c>
      <c r="G719" s="12" t="s">
        <v>49</v>
      </c>
      <c r="H719" s="25">
        <v>76</v>
      </c>
      <c r="I719" s="25">
        <v>18</v>
      </c>
      <c r="J719" s="25">
        <v>19</v>
      </c>
      <c r="K719" s="25">
        <v>34</v>
      </c>
      <c r="L719" s="25">
        <v>5</v>
      </c>
      <c r="M719" s="22">
        <f>Table1[[#This Row],[FY19 M&amp;IE Rate]]*0.75</f>
        <v>57</v>
      </c>
      <c r="N719" s="25" t="s">
        <v>732</v>
      </c>
    </row>
    <row r="720" spans="2:14" x14ac:dyDescent="0.25">
      <c r="B720" s="10"/>
      <c r="C720" s="10" t="s">
        <v>671</v>
      </c>
      <c r="D720" s="11" t="s">
        <v>609</v>
      </c>
      <c r="E720" s="11" t="s">
        <v>610</v>
      </c>
      <c r="F720" s="12" t="s">
        <v>50</v>
      </c>
      <c r="G720" s="12" t="s">
        <v>31</v>
      </c>
      <c r="H720" s="25">
        <v>76</v>
      </c>
      <c r="I720" s="25">
        <v>18</v>
      </c>
      <c r="J720" s="25">
        <v>19</v>
      </c>
      <c r="K720" s="25">
        <v>34</v>
      </c>
      <c r="L720" s="25">
        <v>5</v>
      </c>
      <c r="M720" s="22">
        <f>Table1[[#This Row],[FY19 M&amp;IE Rate]]*0.75</f>
        <v>57</v>
      </c>
      <c r="N720" s="25" t="s">
        <v>732</v>
      </c>
    </row>
    <row r="721" spans="2:14" x14ac:dyDescent="0.25">
      <c r="B721" s="10" t="s">
        <v>671</v>
      </c>
      <c r="C721" s="10" t="s">
        <v>671</v>
      </c>
      <c r="D721" s="11" t="s">
        <v>613</v>
      </c>
      <c r="E721" s="11"/>
      <c r="F721" s="12"/>
      <c r="G721" s="12"/>
      <c r="H721" s="25">
        <v>55</v>
      </c>
      <c r="I721" s="25">
        <v>13</v>
      </c>
      <c r="J721" s="25">
        <v>14</v>
      </c>
      <c r="K721" s="25">
        <v>23</v>
      </c>
      <c r="L721" s="25">
        <v>5</v>
      </c>
      <c r="M721" s="22">
        <f>Table1[[#This Row],[FY19 M&amp;IE Rate]]*0.75</f>
        <v>41.25</v>
      </c>
      <c r="N721" s="25" t="s">
        <v>626</v>
      </c>
    </row>
    <row r="722" spans="2:14" x14ac:dyDescent="0.25">
      <c r="B722" s="10"/>
      <c r="C722" s="10" t="s">
        <v>671</v>
      </c>
      <c r="D722" s="11" t="s">
        <v>611</v>
      </c>
      <c r="E722" s="11" t="s">
        <v>612</v>
      </c>
      <c r="F722" s="12" t="s">
        <v>21</v>
      </c>
      <c r="G722" s="12" t="s">
        <v>21</v>
      </c>
      <c r="H722" s="25">
        <v>61</v>
      </c>
      <c r="I722" s="25">
        <v>14</v>
      </c>
      <c r="J722" s="25">
        <v>16</v>
      </c>
      <c r="K722" s="25">
        <v>26</v>
      </c>
      <c r="L722" s="25">
        <v>5</v>
      </c>
      <c r="M722" s="22">
        <f>Table1[[#This Row],[FY19 M&amp;IE Rate]]*0.75</f>
        <v>45.75</v>
      </c>
      <c r="N722" s="25" t="s">
        <v>730</v>
      </c>
    </row>
  </sheetData>
  <sheetProtection sheet="1" objects="1" scenarios="1" selectLockedCells="1" selectUnlockedCells="1"/>
  <sortState ref="BT2:BT4">
    <sortCondition ref="BT1"/>
  </sortState>
  <pageMargins left="0.7" right="0.7" top="0.75" bottom="0.75" header="0.3" footer="0.3"/>
  <pageSetup orientation="portrait" r:id="rId1"/>
  <headerFooter alignWithMargins="0"/>
  <tableParts count="5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26"/>
  <sheetViews>
    <sheetView workbookViewId="0">
      <selection sqref="A1:XFD1048576"/>
    </sheetView>
  </sheetViews>
  <sheetFormatPr defaultRowHeight="14.4" x14ac:dyDescent="0.3"/>
  <cols>
    <col min="1" max="1" width="35" style="33" bestFit="1" customWidth="1"/>
    <col min="2" max="2" width="5.44140625" bestFit="1" customWidth="1"/>
    <col min="3" max="3" width="9.109375" customWidth="1"/>
    <col min="4" max="4" width="2.33203125" bestFit="1" customWidth="1"/>
  </cols>
  <sheetData>
    <row r="1" spans="1:9" x14ac:dyDescent="0.3">
      <c r="A1" s="33" t="s">
        <v>836</v>
      </c>
      <c r="B1" t="s">
        <v>837</v>
      </c>
      <c r="E1" t="s">
        <v>6</v>
      </c>
      <c r="F1" t="s">
        <v>7</v>
      </c>
      <c r="G1" t="s">
        <v>8</v>
      </c>
      <c r="I1" t="s">
        <v>839</v>
      </c>
    </row>
    <row r="2" spans="1:9" x14ac:dyDescent="0.3">
      <c r="A2" s="31" t="s">
        <v>613</v>
      </c>
      <c r="B2" t="s">
        <v>626</v>
      </c>
      <c r="D2" t="s">
        <v>626</v>
      </c>
      <c r="E2">
        <v>13</v>
      </c>
      <c r="F2">
        <v>14</v>
      </c>
      <c r="G2">
        <v>23</v>
      </c>
      <c r="I2" t="s">
        <v>840</v>
      </c>
    </row>
    <row r="3" spans="1:9" x14ac:dyDescent="0.3">
      <c r="A3" s="31" t="s">
        <v>497</v>
      </c>
      <c r="B3" t="s">
        <v>735</v>
      </c>
      <c r="D3" t="s">
        <v>735</v>
      </c>
      <c r="E3">
        <v>13</v>
      </c>
      <c r="F3">
        <v>15</v>
      </c>
      <c r="G3">
        <v>23</v>
      </c>
      <c r="I3" t="s">
        <v>841</v>
      </c>
    </row>
    <row r="4" spans="1:9" x14ac:dyDescent="0.3">
      <c r="A4" s="31" t="s">
        <v>441</v>
      </c>
      <c r="B4" t="s">
        <v>735</v>
      </c>
      <c r="D4" t="s">
        <v>730</v>
      </c>
      <c r="E4">
        <v>14</v>
      </c>
      <c r="F4">
        <v>16</v>
      </c>
      <c r="G4">
        <v>26</v>
      </c>
    </row>
    <row r="5" spans="1:9" x14ac:dyDescent="0.3">
      <c r="A5" s="31" t="s">
        <v>790</v>
      </c>
      <c r="B5" t="s">
        <v>735</v>
      </c>
      <c r="D5" t="s">
        <v>731</v>
      </c>
      <c r="E5">
        <v>16</v>
      </c>
      <c r="F5">
        <v>17</v>
      </c>
      <c r="G5">
        <v>28</v>
      </c>
    </row>
    <row r="6" spans="1:9" x14ac:dyDescent="0.3">
      <c r="A6" s="31" t="s">
        <v>204</v>
      </c>
      <c r="B6" t="s">
        <v>735</v>
      </c>
      <c r="D6" t="s">
        <v>733</v>
      </c>
      <c r="E6">
        <v>17</v>
      </c>
      <c r="F6">
        <v>18</v>
      </c>
      <c r="G6">
        <v>31</v>
      </c>
    </row>
    <row r="7" spans="1:9" x14ac:dyDescent="0.3">
      <c r="A7" s="31" t="s">
        <v>19</v>
      </c>
      <c r="B7" t="s">
        <v>735</v>
      </c>
      <c r="D7" t="s">
        <v>732</v>
      </c>
      <c r="E7">
        <v>18</v>
      </c>
      <c r="F7">
        <v>19</v>
      </c>
      <c r="G7">
        <v>34</v>
      </c>
    </row>
    <row r="8" spans="1:9" x14ac:dyDescent="0.3">
      <c r="A8" s="31" t="s">
        <v>552</v>
      </c>
      <c r="B8" t="s">
        <v>735</v>
      </c>
    </row>
    <row r="9" spans="1:9" x14ac:dyDescent="0.3">
      <c r="A9" s="31" t="s">
        <v>718</v>
      </c>
      <c r="B9" t="s">
        <v>735</v>
      </c>
    </row>
    <row r="10" spans="1:9" x14ac:dyDescent="0.3">
      <c r="A10" s="31" t="s">
        <v>246</v>
      </c>
      <c r="B10" t="s">
        <v>735</v>
      </c>
    </row>
    <row r="11" spans="1:9" x14ac:dyDescent="0.3">
      <c r="A11" s="31" t="s">
        <v>160</v>
      </c>
      <c r="B11" t="s">
        <v>735</v>
      </c>
    </row>
    <row r="12" spans="1:9" x14ac:dyDescent="0.3">
      <c r="A12" s="31" t="s">
        <v>831</v>
      </c>
      <c r="B12" t="s">
        <v>735</v>
      </c>
    </row>
    <row r="13" spans="1:9" x14ac:dyDescent="0.3">
      <c r="A13" s="31" t="s">
        <v>442</v>
      </c>
      <c r="B13" t="s">
        <v>735</v>
      </c>
    </row>
    <row r="14" spans="1:9" x14ac:dyDescent="0.3">
      <c r="A14" s="31" t="s">
        <v>400</v>
      </c>
      <c r="B14" t="s">
        <v>735</v>
      </c>
    </row>
    <row r="15" spans="1:9" x14ac:dyDescent="0.3">
      <c r="A15" s="31" t="s">
        <v>498</v>
      </c>
      <c r="B15" t="s">
        <v>735</v>
      </c>
    </row>
    <row r="16" spans="1:9" x14ac:dyDescent="0.3">
      <c r="A16" s="31" t="s">
        <v>190</v>
      </c>
      <c r="B16" t="s">
        <v>735</v>
      </c>
    </row>
    <row r="17" spans="1:2" x14ac:dyDescent="0.3">
      <c r="A17" s="31" t="s">
        <v>797</v>
      </c>
      <c r="B17" t="s">
        <v>735</v>
      </c>
    </row>
    <row r="18" spans="1:2" x14ac:dyDescent="0.3">
      <c r="A18" s="31" t="s">
        <v>464</v>
      </c>
      <c r="B18" t="s">
        <v>735</v>
      </c>
    </row>
    <row r="19" spans="1:2" x14ac:dyDescent="0.3">
      <c r="A19" s="31" t="s">
        <v>524</v>
      </c>
      <c r="B19" t="s">
        <v>735</v>
      </c>
    </row>
    <row r="20" spans="1:2" x14ac:dyDescent="0.3">
      <c r="A20" s="31" t="s">
        <v>526</v>
      </c>
      <c r="B20" t="s">
        <v>735</v>
      </c>
    </row>
    <row r="21" spans="1:2" x14ac:dyDescent="0.3">
      <c r="A21" s="31" t="s">
        <v>216</v>
      </c>
      <c r="B21" t="s">
        <v>735</v>
      </c>
    </row>
    <row r="22" spans="1:2" x14ac:dyDescent="0.3">
      <c r="A22" s="31" t="s">
        <v>792</v>
      </c>
      <c r="B22" t="s">
        <v>735</v>
      </c>
    </row>
    <row r="23" spans="1:2" x14ac:dyDescent="0.3">
      <c r="A23" s="31" t="s">
        <v>166</v>
      </c>
      <c r="B23" t="s">
        <v>735</v>
      </c>
    </row>
    <row r="24" spans="1:2" x14ac:dyDescent="0.3">
      <c r="A24" s="31" t="s">
        <v>306</v>
      </c>
      <c r="B24" t="s">
        <v>735</v>
      </c>
    </row>
    <row r="25" spans="1:2" x14ac:dyDescent="0.3">
      <c r="A25" s="31" t="s">
        <v>152</v>
      </c>
      <c r="B25" t="s">
        <v>735</v>
      </c>
    </row>
    <row r="26" spans="1:2" x14ac:dyDescent="0.3">
      <c r="A26" s="31" t="s">
        <v>749</v>
      </c>
      <c r="B26" t="s">
        <v>735</v>
      </c>
    </row>
    <row r="27" spans="1:2" x14ac:dyDescent="0.3">
      <c r="A27" s="31" t="s">
        <v>412</v>
      </c>
      <c r="B27" t="s">
        <v>735</v>
      </c>
    </row>
    <row r="28" spans="1:2" x14ac:dyDescent="0.3">
      <c r="A28" s="31" t="s">
        <v>356</v>
      </c>
      <c r="B28" t="s">
        <v>735</v>
      </c>
    </row>
    <row r="29" spans="1:2" x14ac:dyDescent="0.3">
      <c r="A29" s="31" t="s">
        <v>721</v>
      </c>
      <c r="B29" t="s">
        <v>735</v>
      </c>
    </row>
    <row r="30" spans="1:2" x14ac:dyDescent="0.3">
      <c r="A30" s="31" t="s">
        <v>358</v>
      </c>
      <c r="B30" t="s">
        <v>735</v>
      </c>
    </row>
    <row r="31" spans="1:2" x14ac:dyDescent="0.3">
      <c r="A31" s="31" t="s">
        <v>452</v>
      </c>
      <c r="B31" t="s">
        <v>735</v>
      </c>
    </row>
    <row r="32" spans="1:2" x14ac:dyDescent="0.3">
      <c r="A32" s="31" t="s">
        <v>311</v>
      </c>
      <c r="B32" t="s">
        <v>735</v>
      </c>
    </row>
    <row r="33" spans="1:2" x14ac:dyDescent="0.3">
      <c r="A33" s="31" t="s">
        <v>722</v>
      </c>
      <c r="B33" t="s">
        <v>735</v>
      </c>
    </row>
    <row r="34" spans="1:2" x14ac:dyDescent="0.3">
      <c r="A34" s="31" t="s">
        <v>750</v>
      </c>
      <c r="B34" t="s">
        <v>735</v>
      </c>
    </row>
    <row r="35" spans="1:2" x14ac:dyDescent="0.3">
      <c r="A35" s="31" t="s">
        <v>513</v>
      </c>
      <c r="B35" t="s">
        <v>735</v>
      </c>
    </row>
    <row r="36" spans="1:2" x14ac:dyDescent="0.3">
      <c r="A36" s="31" t="s">
        <v>723</v>
      </c>
      <c r="B36" t="s">
        <v>735</v>
      </c>
    </row>
    <row r="37" spans="1:2" x14ac:dyDescent="0.3">
      <c r="A37" s="31" t="s">
        <v>248</v>
      </c>
      <c r="B37" t="s">
        <v>735</v>
      </c>
    </row>
    <row r="38" spans="1:2" x14ac:dyDescent="0.3">
      <c r="A38" s="31" t="s">
        <v>315</v>
      </c>
      <c r="B38" t="s">
        <v>735</v>
      </c>
    </row>
    <row r="39" spans="1:2" x14ac:dyDescent="0.3">
      <c r="A39" s="31" t="s">
        <v>793</v>
      </c>
      <c r="B39" t="s">
        <v>735</v>
      </c>
    </row>
    <row r="40" spans="1:2" x14ac:dyDescent="0.3">
      <c r="A40" s="31" t="s">
        <v>456</v>
      </c>
      <c r="B40" t="s">
        <v>735</v>
      </c>
    </row>
    <row r="41" spans="1:2" x14ac:dyDescent="0.3">
      <c r="A41" s="31" t="s">
        <v>317</v>
      </c>
      <c r="B41" t="s">
        <v>735</v>
      </c>
    </row>
    <row r="42" spans="1:2" x14ac:dyDescent="0.3">
      <c r="A42" s="31" t="s">
        <v>829</v>
      </c>
      <c r="B42" t="s">
        <v>735</v>
      </c>
    </row>
    <row r="43" spans="1:2" x14ac:dyDescent="0.3">
      <c r="A43" s="31" t="s">
        <v>133</v>
      </c>
      <c r="B43" t="s">
        <v>735</v>
      </c>
    </row>
    <row r="44" spans="1:2" x14ac:dyDescent="0.3">
      <c r="A44" s="31" t="s">
        <v>424</v>
      </c>
      <c r="B44" t="s">
        <v>735</v>
      </c>
    </row>
    <row r="45" spans="1:2" x14ac:dyDescent="0.3">
      <c r="A45" s="31" t="s">
        <v>319</v>
      </c>
      <c r="B45" t="s">
        <v>735</v>
      </c>
    </row>
    <row r="46" spans="1:2" x14ac:dyDescent="0.3">
      <c r="A46" s="31" t="s">
        <v>678</v>
      </c>
      <c r="B46" t="s">
        <v>735</v>
      </c>
    </row>
    <row r="47" spans="1:2" x14ac:dyDescent="0.3">
      <c r="A47" s="31" t="s">
        <v>487</v>
      </c>
      <c r="B47" t="s">
        <v>735</v>
      </c>
    </row>
    <row r="48" spans="1:2" x14ac:dyDescent="0.3">
      <c r="A48" s="31" t="s">
        <v>536</v>
      </c>
      <c r="B48" t="s">
        <v>735</v>
      </c>
    </row>
    <row r="49" spans="1:2" x14ac:dyDescent="0.3">
      <c r="A49" s="31" t="s">
        <v>751</v>
      </c>
      <c r="B49" t="s">
        <v>735</v>
      </c>
    </row>
    <row r="50" spans="1:2" x14ac:dyDescent="0.3">
      <c r="A50" s="31" t="s">
        <v>547</v>
      </c>
      <c r="B50" t="s">
        <v>735</v>
      </c>
    </row>
    <row r="51" spans="1:2" x14ac:dyDescent="0.3">
      <c r="A51" s="31" t="s">
        <v>362</v>
      </c>
      <c r="B51" t="s">
        <v>735</v>
      </c>
    </row>
    <row r="52" spans="1:2" x14ac:dyDescent="0.3">
      <c r="A52" s="31" t="s">
        <v>812</v>
      </c>
      <c r="B52" t="s">
        <v>735</v>
      </c>
    </row>
    <row r="53" spans="1:2" x14ac:dyDescent="0.3">
      <c r="A53" s="31" t="s">
        <v>549</v>
      </c>
      <c r="B53" t="s">
        <v>735</v>
      </c>
    </row>
    <row r="54" spans="1:2" x14ac:dyDescent="0.3">
      <c r="A54" s="31" t="s">
        <v>457</v>
      </c>
      <c r="B54" t="s">
        <v>735</v>
      </c>
    </row>
    <row r="55" spans="1:2" x14ac:dyDescent="0.3">
      <c r="A55" s="31" t="s">
        <v>599</v>
      </c>
      <c r="B55" t="s">
        <v>735</v>
      </c>
    </row>
    <row r="56" spans="1:2" x14ac:dyDescent="0.3">
      <c r="A56" s="31" t="s">
        <v>541</v>
      </c>
      <c r="B56" t="s">
        <v>735</v>
      </c>
    </row>
    <row r="57" spans="1:2" x14ac:dyDescent="0.3">
      <c r="A57" s="31" t="s">
        <v>339</v>
      </c>
      <c r="B57" t="s">
        <v>735</v>
      </c>
    </row>
    <row r="58" spans="1:2" x14ac:dyDescent="0.3">
      <c r="A58" s="31" t="s">
        <v>278</v>
      </c>
      <c r="B58" t="s">
        <v>735</v>
      </c>
    </row>
    <row r="59" spans="1:2" x14ac:dyDescent="0.3">
      <c r="A59" s="31" t="s">
        <v>543</v>
      </c>
      <c r="B59" t="s">
        <v>735</v>
      </c>
    </row>
    <row r="60" spans="1:2" x14ac:dyDescent="0.3">
      <c r="A60" s="31" t="s">
        <v>156</v>
      </c>
      <c r="B60" t="s">
        <v>735</v>
      </c>
    </row>
    <row r="61" spans="1:2" x14ac:dyDescent="0.3">
      <c r="A61" s="31" t="s">
        <v>742</v>
      </c>
      <c r="B61" t="s">
        <v>730</v>
      </c>
    </row>
    <row r="62" spans="1:2" x14ac:dyDescent="0.3">
      <c r="A62" s="31" t="s">
        <v>408</v>
      </c>
      <c r="B62" t="s">
        <v>730</v>
      </c>
    </row>
    <row r="63" spans="1:2" x14ac:dyDescent="0.3">
      <c r="A63" s="31" t="s">
        <v>798</v>
      </c>
      <c r="B63" t="s">
        <v>730</v>
      </c>
    </row>
    <row r="64" spans="1:2" x14ac:dyDescent="0.3">
      <c r="A64" s="31" t="s">
        <v>257</v>
      </c>
      <c r="B64" t="s">
        <v>730</v>
      </c>
    </row>
    <row r="65" spans="1:2" x14ac:dyDescent="0.3">
      <c r="A65" s="31" t="s">
        <v>302</v>
      </c>
      <c r="B65" t="s">
        <v>730</v>
      </c>
    </row>
    <row r="66" spans="1:2" x14ac:dyDescent="0.3">
      <c r="A66" s="31" t="s">
        <v>592</v>
      </c>
      <c r="B66" t="s">
        <v>730</v>
      </c>
    </row>
    <row r="67" spans="1:2" x14ac:dyDescent="0.3">
      <c r="A67" s="31" t="s">
        <v>813</v>
      </c>
      <c r="B67" t="s">
        <v>730</v>
      </c>
    </row>
    <row r="68" spans="1:2" x14ac:dyDescent="0.3">
      <c r="A68" s="31" t="s">
        <v>791</v>
      </c>
      <c r="B68" t="s">
        <v>730</v>
      </c>
    </row>
    <row r="69" spans="1:2" x14ac:dyDescent="0.3">
      <c r="A69" s="31" t="s">
        <v>208</v>
      </c>
      <c r="B69" t="s">
        <v>730</v>
      </c>
    </row>
    <row r="70" spans="1:2" x14ac:dyDescent="0.3">
      <c r="A70" s="31" t="s">
        <v>521</v>
      </c>
      <c r="B70" t="s">
        <v>730</v>
      </c>
    </row>
    <row r="71" spans="1:2" x14ac:dyDescent="0.3">
      <c r="A71" s="31" t="s">
        <v>682</v>
      </c>
      <c r="B71" t="s">
        <v>730</v>
      </c>
    </row>
    <row r="72" spans="1:2" x14ac:dyDescent="0.3">
      <c r="A72" s="31" t="s">
        <v>286</v>
      </c>
      <c r="B72" t="s">
        <v>730</v>
      </c>
    </row>
    <row r="73" spans="1:2" x14ac:dyDescent="0.3">
      <c r="A73" s="31" t="s">
        <v>683</v>
      </c>
      <c r="B73" t="s">
        <v>730</v>
      </c>
    </row>
    <row r="74" spans="1:2" x14ac:dyDescent="0.3">
      <c r="A74" s="31" t="s">
        <v>253</v>
      </c>
      <c r="B74" t="s">
        <v>730</v>
      </c>
    </row>
    <row r="75" spans="1:2" x14ac:dyDescent="0.3">
      <c r="A75" s="31" t="s">
        <v>460</v>
      </c>
      <c r="B75" t="s">
        <v>730</v>
      </c>
    </row>
    <row r="76" spans="1:2" x14ac:dyDescent="0.3">
      <c r="A76" s="31" t="s">
        <v>462</v>
      </c>
      <c r="B76" t="s">
        <v>730</v>
      </c>
    </row>
    <row r="77" spans="1:2" x14ac:dyDescent="0.3">
      <c r="A77" s="31" t="s">
        <v>752</v>
      </c>
      <c r="B77" t="s">
        <v>730</v>
      </c>
    </row>
    <row r="78" spans="1:2" x14ac:dyDescent="0.3">
      <c r="A78" s="31" t="s">
        <v>764</v>
      </c>
      <c r="B78" t="s">
        <v>730</v>
      </c>
    </row>
    <row r="79" spans="1:2" x14ac:dyDescent="0.3">
      <c r="A79" s="31" t="s">
        <v>523</v>
      </c>
      <c r="B79" t="s">
        <v>730</v>
      </c>
    </row>
    <row r="80" spans="1:2" x14ac:dyDescent="0.3">
      <c r="A80" s="31" t="s">
        <v>775</v>
      </c>
      <c r="B80" t="s">
        <v>730</v>
      </c>
    </row>
    <row r="81" spans="1:2" x14ac:dyDescent="0.3">
      <c r="A81" s="31" t="s">
        <v>724</v>
      </c>
      <c r="B81" t="s">
        <v>730</v>
      </c>
    </row>
    <row r="82" spans="1:2" x14ac:dyDescent="0.3">
      <c r="A82" s="31" t="s">
        <v>707</v>
      </c>
      <c r="B82" t="s">
        <v>730</v>
      </c>
    </row>
    <row r="83" spans="1:2" x14ac:dyDescent="0.3">
      <c r="A83" s="31" t="s">
        <v>810</v>
      </c>
      <c r="B83" t="s">
        <v>730</v>
      </c>
    </row>
    <row r="84" spans="1:2" x14ac:dyDescent="0.3">
      <c r="A84" s="31" t="s">
        <v>474</v>
      </c>
      <c r="B84" t="s">
        <v>730</v>
      </c>
    </row>
    <row r="85" spans="1:2" x14ac:dyDescent="0.3">
      <c r="A85" s="31" t="s">
        <v>745</v>
      </c>
      <c r="B85" t="s">
        <v>730</v>
      </c>
    </row>
    <row r="86" spans="1:2" x14ac:dyDescent="0.3">
      <c r="A86" s="31" t="s">
        <v>743</v>
      </c>
      <c r="B86" t="s">
        <v>730</v>
      </c>
    </row>
    <row r="87" spans="1:2" x14ac:dyDescent="0.3">
      <c r="A87" s="31" t="s">
        <v>811</v>
      </c>
      <c r="B87" t="s">
        <v>730</v>
      </c>
    </row>
    <row r="88" spans="1:2" x14ac:dyDescent="0.3">
      <c r="A88" s="31" t="s">
        <v>768</v>
      </c>
      <c r="B88" t="s">
        <v>730</v>
      </c>
    </row>
    <row r="89" spans="1:2" x14ac:dyDescent="0.3">
      <c r="A89" s="31" t="s">
        <v>219</v>
      </c>
      <c r="B89" t="s">
        <v>730</v>
      </c>
    </row>
    <row r="90" spans="1:2" x14ac:dyDescent="0.3">
      <c r="A90" s="31" t="s">
        <v>292</v>
      </c>
      <c r="B90" t="s">
        <v>730</v>
      </c>
    </row>
    <row r="91" spans="1:2" x14ac:dyDescent="0.3">
      <c r="A91" s="31" t="s">
        <v>448</v>
      </c>
      <c r="B91" t="s">
        <v>730</v>
      </c>
    </row>
    <row r="92" spans="1:2" x14ac:dyDescent="0.3">
      <c r="A92" s="31" t="s">
        <v>119</v>
      </c>
      <c r="B92" t="s">
        <v>730</v>
      </c>
    </row>
    <row r="93" spans="1:2" x14ac:dyDescent="0.3">
      <c r="A93" s="31" t="s">
        <v>702</v>
      </c>
      <c r="B93" t="s">
        <v>730</v>
      </c>
    </row>
    <row r="94" spans="1:2" x14ac:dyDescent="0.3">
      <c r="A94" s="31" t="s">
        <v>809</v>
      </c>
      <c r="B94" t="s">
        <v>730</v>
      </c>
    </row>
    <row r="95" spans="1:2" x14ac:dyDescent="0.3">
      <c r="A95" s="31" t="s">
        <v>217</v>
      </c>
      <c r="B95" t="s">
        <v>730</v>
      </c>
    </row>
    <row r="96" spans="1:2" x14ac:dyDescent="0.3">
      <c r="A96" s="31" t="s">
        <v>126</v>
      </c>
      <c r="B96" t="s">
        <v>730</v>
      </c>
    </row>
    <row r="97" spans="1:2" x14ac:dyDescent="0.3">
      <c r="A97" s="31" t="s">
        <v>355</v>
      </c>
      <c r="B97" t="s">
        <v>730</v>
      </c>
    </row>
    <row r="98" spans="1:2" x14ac:dyDescent="0.3">
      <c r="A98" s="31" t="s">
        <v>355</v>
      </c>
      <c r="B98" t="s">
        <v>730</v>
      </c>
    </row>
    <row r="99" spans="1:2" x14ac:dyDescent="0.3">
      <c r="A99" s="31" t="s">
        <v>801</v>
      </c>
      <c r="B99" t="s">
        <v>730</v>
      </c>
    </row>
    <row r="100" spans="1:2" x14ac:dyDescent="0.3">
      <c r="A100" s="31" t="s">
        <v>769</v>
      </c>
      <c r="B100" t="s">
        <v>730</v>
      </c>
    </row>
    <row r="101" spans="1:2" x14ac:dyDescent="0.3">
      <c r="A101" s="31" t="s">
        <v>770</v>
      </c>
      <c r="B101" t="s">
        <v>730</v>
      </c>
    </row>
    <row r="102" spans="1:2" x14ac:dyDescent="0.3">
      <c r="A102" s="31" t="s">
        <v>118</v>
      </c>
      <c r="B102" t="s">
        <v>730</v>
      </c>
    </row>
    <row r="103" spans="1:2" x14ac:dyDescent="0.3">
      <c r="A103" s="31" t="s">
        <v>795</v>
      </c>
      <c r="B103" t="s">
        <v>730</v>
      </c>
    </row>
    <row r="104" spans="1:2" x14ac:dyDescent="0.3">
      <c r="A104" s="31" t="s">
        <v>696</v>
      </c>
      <c r="B104" t="s">
        <v>730</v>
      </c>
    </row>
    <row r="105" spans="1:2" x14ac:dyDescent="0.3">
      <c r="A105" s="31" t="s">
        <v>170</v>
      </c>
      <c r="B105" t="s">
        <v>730</v>
      </c>
    </row>
    <row r="106" spans="1:2" x14ac:dyDescent="0.3">
      <c r="A106" s="31" t="s">
        <v>294</v>
      </c>
      <c r="B106" t="s">
        <v>730</v>
      </c>
    </row>
    <row r="107" spans="1:2" x14ac:dyDescent="0.3">
      <c r="A107" s="31" t="s">
        <v>174</v>
      </c>
      <c r="B107" t="s">
        <v>730</v>
      </c>
    </row>
    <row r="108" spans="1:2" x14ac:dyDescent="0.3">
      <c r="A108" s="31" t="s">
        <v>529</v>
      </c>
      <c r="B108" t="s">
        <v>730</v>
      </c>
    </row>
    <row r="109" spans="1:2" x14ac:dyDescent="0.3">
      <c r="A109" s="31" t="s">
        <v>753</v>
      </c>
      <c r="B109" t="s">
        <v>730</v>
      </c>
    </row>
    <row r="110" spans="1:2" x14ac:dyDescent="0.3">
      <c r="A110" s="31" t="s">
        <v>22</v>
      </c>
      <c r="B110" t="s">
        <v>730</v>
      </c>
    </row>
    <row r="111" spans="1:2" x14ac:dyDescent="0.3">
      <c r="A111" s="31" t="s">
        <v>725</v>
      </c>
      <c r="B111" t="s">
        <v>730</v>
      </c>
    </row>
    <row r="112" spans="1:2" x14ac:dyDescent="0.3">
      <c r="A112" s="31" t="s">
        <v>479</v>
      </c>
      <c r="B112" t="s">
        <v>730</v>
      </c>
    </row>
    <row r="113" spans="1:2" x14ac:dyDescent="0.3">
      <c r="A113" s="31" t="s">
        <v>146</v>
      </c>
      <c r="B113" t="s">
        <v>730</v>
      </c>
    </row>
    <row r="114" spans="1:2" x14ac:dyDescent="0.3">
      <c r="A114" s="31" t="s">
        <v>501</v>
      </c>
      <c r="B114" t="s">
        <v>730</v>
      </c>
    </row>
    <row r="115" spans="1:2" x14ac:dyDescent="0.3">
      <c r="A115" s="31" t="s">
        <v>35</v>
      </c>
      <c r="B115" t="s">
        <v>730</v>
      </c>
    </row>
    <row r="116" spans="1:2" x14ac:dyDescent="0.3">
      <c r="A116" s="31" t="s">
        <v>814</v>
      </c>
      <c r="B116" t="s">
        <v>730</v>
      </c>
    </row>
    <row r="117" spans="1:2" x14ac:dyDescent="0.3">
      <c r="A117" s="31" t="s">
        <v>371</v>
      </c>
      <c r="B117" t="s">
        <v>730</v>
      </c>
    </row>
    <row r="118" spans="1:2" x14ac:dyDescent="0.3">
      <c r="A118" s="31" t="s">
        <v>482</v>
      </c>
      <c r="B118" t="s">
        <v>730</v>
      </c>
    </row>
    <row r="119" spans="1:2" x14ac:dyDescent="0.3">
      <c r="A119" s="31" t="s">
        <v>406</v>
      </c>
      <c r="B119" t="s">
        <v>730</v>
      </c>
    </row>
    <row r="120" spans="1:2" x14ac:dyDescent="0.3">
      <c r="A120" s="31" t="s">
        <v>154</v>
      </c>
      <c r="B120" t="s">
        <v>730</v>
      </c>
    </row>
    <row r="121" spans="1:2" x14ac:dyDescent="0.3">
      <c r="A121" s="31" t="s">
        <v>555</v>
      </c>
      <c r="B121" t="s">
        <v>730</v>
      </c>
    </row>
    <row r="122" spans="1:2" x14ac:dyDescent="0.3">
      <c r="A122" s="31" t="s">
        <v>250</v>
      </c>
      <c r="B122" t="s">
        <v>730</v>
      </c>
    </row>
    <row r="123" spans="1:2" x14ac:dyDescent="0.3">
      <c r="A123" s="31" t="s">
        <v>556</v>
      </c>
      <c r="B123" t="s">
        <v>730</v>
      </c>
    </row>
    <row r="124" spans="1:2" x14ac:dyDescent="0.3">
      <c r="A124" s="31" t="s">
        <v>596</v>
      </c>
      <c r="B124" t="s">
        <v>730</v>
      </c>
    </row>
    <row r="125" spans="1:2" x14ac:dyDescent="0.3">
      <c r="A125" s="31" t="s">
        <v>799</v>
      </c>
      <c r="B125" t="s">
        <v>730</v>
      </c>
    </row>
    <row r="126" spans="1:2" x14ac:dyDescent="0.3">
      <c r="A126" s="31" t="s">
        <v>375</v>
      </c>
      <c r="B126" t="s">
        <v>730</v>
      </c>
    </row>
    <row r="127" spans="1:2" x14ac:dyDescent="0.3">
      <c r="A127" s="31" t="s">
        <v>212</v>
      </c>
      <c r="B127" t="s">
        <v>730</v>
      </c>
    </row>
    <row r="128" spans="1:2" x14ac:dyDescent="0.3">
      <c r="A128" s="31" t="s">
        <v>515</v>
      </c>
      <c r="B128" t="s">
        <v>730</v>
      </c>
    </row>
    <row r="129" spans="1:2" x14ac:dyDescent="0.3">
      <c r="A129" s="31" t="s">
        <v>815</v>
      </c>
      <c r="B129" t="s">
        <v>730</v>
      </c>
    </row>
    <row r="130" spans="1:2" x14ac:dyDescent="0.3">
      <c r="A130" s="31" t="s">
        <v>765</v>
      </c>
      <c r="B130" t="s">
        <v>730</v>
      </c>
    </row>
    <row r="131" spans="1:2" x14ac:dyDescent="0.3">
      <c r="A131" s="31" t="s">
        <v>32</v>
      </c>
      <c r="B131" t="s">
        <v>730</v>
      </c>
    </row>
    <row r="132" spans="1:2" x14ac:dyDescent="0.3">
      <c r="A132" s="31" t="s">
        <v>318</v>
      </c>
      <c r="B132" t="s">
        <v>730</v>
      </c>
    </row>
    <row r="133" spans="1:2" x14ac:dyDescent="0.3">
      <c r="A133" s="31" t="s">
        <v>503</v>
      </c>
      <c r="B133" t="s">
        <v>730</v>
      </c>
    </row>
    <row r="134" spans="1:2" x14ac:dyDescent="0.3">
      <c r="A134" s="31" t="s">
        <v>517</v>
      </c>
      <c r="B134" t="s">
        <v>730</v>
      </c>
    </row>
    <row r="135" spans="1:2" x14ac:dyDescent="0.3">
      <c r="A135" s="31" t="s">
        <v>147</v>
      </c>
      <c r="B135" t="s">
        <v>730</v>
      </c>
    </row>
    <row r="136" spans="1:2" x14ac:dyDescent="0.3">
      <c r="A136" s="31" t="s">
        <v>771</v>
      </c>
      <c r="B136" t="s">
        <v>730</v>
      </c>
    </row>
    <row r="137" spans="1:2" x14ac:dyDescent="0.3">
      <c r="A137" s="31" t="s">
        <v>229</v>
      </c>
      <c r="B137" t="s">
        <v>730</v>
      </c>
    </row>
    <row r="138" spans="1:2" x14ac:dyDescent="0.3">
      <c r="A138" s="31" t="s">
        <v>458</v>
      </c>
      <c r="B138" t="s">
        <v>730</v>
      </c>
    </row>
    <row r="139" spans="1:2" x14ac:dyDescent="0.3">
      <c r="A139" s="31" t="s">
        <v>365</v>
      </c>
      <c r="B139" t="s">
        <v>730</v>
      </c>
    </row>
    <row r="140" spans="1:2" x14ac:dyDescent="0.3">
      <c r="A140" s="31" t="s">
        <v>337</v>
      </c>
      <c r="B140" t="s">
        <v>730</v>
      </c>
    </row>
    <row r="141" spans="1:2" x14ac:dyDescent="0.3">
      <c r="A141" s="31" t="s">
        <v>391</v>
      </c>
      <c r="B141" t="s">
        <v>730</v>
      </c>
    </row>
    <row r="142" spans="1:2" x14ac:dyDescent="0.3">
      <c r="A142" s="31" t="s">
        <v>708</v>
      </c>
      <c r="B142" t="s">
        <v>730</v>
      </c>
    </row>
    <row r="143" spans="1:2" x14ac:dyDescent="0.3">
      <c r="A143" s="31" t="s">
        <v>486</v>
      </c>
      <c r="B143" t="s">
        <v>730</v>
      </c>
    </row>
    <row r="144" spans="1:2" x14ac:dyDescent="0.3">
      <c r="A144" s="31" t="s">
        <v>746</v>
      </c>
      <c r="B144" t="s">
        <v>730</v>
      </c>
    </row>
    <row r="145" spans="1:2" x14ac:dyDescent="0.3">
      <c r="A145" s="31" t="s">
        <v>300</v>
      </c>
      <c r="B145" t="s">
        <v>730</v>
      </c>
    </row>
    <row r="146" spans="1:2" x14ac:dyDescent="0.3">
      <c r="A146" s="31" t="s">
        <v>377</v>
      </c>
      <c r="B146" t="s">
        <v>730</v>
      </c>
    </row>
    <row r="147" spans="1:2" x14ac:dyDescent="0.3">
      <c r="A147" s="31" t="s">
        <v>772</v>
      </c>
      <c r="B147" t="s">
        <v>730</v>
      </c>
    </row>
    <row r="148" spans="1:2" x14ac:dyDescent="0.3">
      <c r="A148" s="31" t="s">
        <v>802</v>
      </c>
      <c r="B148" t="s">
        <v>730</v>
      </c>
    </row>
    <row r="149" spans="1:2" x14ac:dyDescent="0.3">
      <c r="A149" s="31" t="s">
        <v>189</v>
      </c>
      <c r="B149" t="s">
        <v>730</v>
      </c>
    </row>
    <row r="150" spans="1:2" x14ac:dyDescent="0.3">
      <c r="A150" s="31" t="s">
        <v>508</v>
      </c>
      <c r="B150" t="s">
        <v>730</v>
      </c>
    </row>
    <row r="151" spans="1:2" x14ac:dyDescent="0.3">
      <c r="A151" s="31" t="s">
        <v>489</v>
      </c>
      <c r="B151" t="s">
        <v>730</v>
      </c>
    </row>
    <row r="152" spans="1:2" x14ac:dyDescent="0.3">
      <c r="A152" s="31" t="s">
        <v>559</v>
      </c>
      <c r="B152" t="s">
        <v>730</v>
      </c>
    </row>
    <row r="153" spans="1:2" x14ac:dyDescent="0.3">
      <c r="A153" s="31" t="s">
        <v>332</v>
      </c>
      <c r="B153" t="s">
        <v>730</v>
      </c>
    </row>
    <row r="154" spans="1:2" x14ac:dyDescent="0.3">
      <c r="A154" s="31" t="s">
        <v>332</v>
      </c>
      <c r="B154" t="s">
        <v>730</v>
      </c>
    </row>
    <row r="155" spans="1:2" x14ac:dyDescent="0.3">
      <c r="A155" s="31" t="s">
        <v>611</v>
      </c>
      <c r="B155" t="s">
        <v>730</v>
      </c>
    </row>
    <row r="156" spans="1:2" x14ac:dyDescent="0.3">
      <c r="A156" s="31" t="s">
        <v>539</v>
      </c>
      <c r="B156" t="s">
        <v>730</v>
      </c>
    </row>
    <row r="157" spans="1:2" x14ac:dyDescent="0.3">
      <c r="A157" s="31" t="s">
        <v>93</v>
      </c>
      <c r="B157" t="s">
        <v>730</v>
      </c>
    </row>
    <row r="158" spans="1:2" x14ac:dyDescent="0.3">
      <c r="A158" s="31" t="s">
        <v>402</v>
      </c>
      <c r="B158" t="s">
        <v>730</v>
      </c>
    </row>
    <row r="159" spans="1:2" x14ac:dyDescent="0.3">
      <c r="A159" s="31" t="s">
        <v>191</v>
      </c>
      <c r="B159" t="s">
        <v>730</v>
      </c>
    </row>
    <row r="160" spans="1:2" x14ac:dyDescent="0.3">
      <c r="A160" s="31" t="s">
        <v>776</v>
      </c>
      <c r="B160" t="s">
        <v>730</v>
      </c>
    </row>
    <row r="161" spans="1:2" x14ac:dyDescent="0.3">
      <c r="A161" s="31" t="s">
        <v>214</v>
      </c>
      <c r="B161" t="s">
        <v>730</v>
      </c>
    </row>
    <row r="162" spans="1:2" x14ac:dyDescent="0.3">
      <c r="A162" s="31" t="s">
        <v>192</v>
      </c>
      <c r="B162" t="s">
        <v>730</v>
      </c>
    </row>
    <row r="163" spans="1:2" x14ac:dyDescent="0.3">
      <c r="A163" s="31" t="s">
        <v>240</v>
      </c>
      <c r="B163" t="s">
        <v>730</v>
      </c>
    </row>
    <row r="164" spans="1:2" x14ac:dyDescent="0.3">
      <c r="A164" s="31" t="s">
        <v>322</v>
      </c>
      <c r="B164" t="s">
        <v>730</v>
      </c>
    </row>
    <row r="165" spans="1:2" x14ac:dyDescent="0.3">
      <c r="A165" s="31" t="s">
        <v>587</v>
      </c>
      <c r="B165" t="s">
        <v>730</v>
      </c>
    </row>
    <row r="166" spans="1:2" x14ac:dyDescent="0.3">
      <c r="A166" s="31" t="s">
        <v>709</v>
      </c>
      <c r="B166" t="s">
        <v>730</v>
      </c>
    </row>
    <row r="167" spans="1:2" x14ac:dyDescent="0.3">
      <c r="A167" s="31" t="s">
        <v>800</v>
      </c>
      <c r="B167" t="s">
        <v>730</v>
      </c>
    </row>
    <row r="168" spans="1:2" x14ac:dyDescent="0.3">
      <c r="A168" s="31" t="s">
        <v>684</v>
      </c>
      <c r="B168" t="s">
        <v>730</v>
      </c>
    </row>
    <row r="169" spans="1:2" x14ac:dyDescent="0.3">
      <c r="A169" s="31" t="s">
        <v>601</v>
      </c>
      <c r="B169" t="s">
        <v>730</v>
      </c>
    </row>
    <row r="170" spans="1:2" x14ac:dyDescent="0.3">
      <c r="A170" s="31" t="s">
        <v>777</v>
      </c>
      <c r="B170" t="s">
        <v>730</v>
      </c>
    </row>
    <row r="171" spans="1:2" x14ac:dyDescent="0.3">
      <c r="A171" s="31" t="s">
        <v>104</v>
      </c>
      <c r="B171" t="s">
        <v>730</v>
      </c>
    </row>
    <row r="172" spans="1:2" x14ac:dyDescent="0.3">
      <c r="A172" s="31" t="s">
        <v>198</v>
      </c>
      <c r="B172" t="s">
        <v>730</v>
      </c>
    </row>
    <row r="173" spans="1:2" x14ac:dyDescent="0.3">
      <c r="A173" s="31" t="s">
        <v>710</v>
      </c>
      <c r="B173" t="s">
        <v>730</v>
      </c>
    </row>
    <row r="174" spans="1:2" x14ac:dyDescent="0.3">
      <c r="A174" s="31" t="s">
        <v>398</v>
      </c>
      <c r="B174" t="s">
        <v>730</v>
      </c>
    </row>
    <row r="175" spans="1:2" x14ac:dyDescent="0.3">
      <c r="A175" s="31" t="s">
        <v>778</v>
      </c>
      <c r="B175" t="s">
        <v>730</v>
      </c>
    </row>
    <row r="176" spans="1:2" x14ac:dyDescent="0.3">
      <c r="A176" s="31" t="s">
        <v>53</v>
      </c>
      <c r="B176" t="s">
        <v>730</v>
      </c>
    </row>
    <row r="177" spans="1:2" x14ac:dyDescent="0.3">
      <c r="A177" s="31" t="s">
        <v>202</v>
      </c>
      <c r="B177" t="s">
        <v>730</v>
      </c>
    </row>
    <row r="178" spans="1:2" x14ac:dyDescent="0.3">
      <c r="A178" s="31" t="s">
        <v>561</v>
      </c>
      <c r="B178" t="s">
        <v>730</v>
      </c>
    </row>
    <row r="179" spans="1:2" x14ac:dyDescent="0.3">
      <c r="A179" s="31" t="s">
        <v>108</v>
      </c>
      <c r="B179" t="s">
        <v>730</v>
      </c>
    </row>
    <row r="180" spans="1:2" x14ac:dyDescent="0.3">
      <c r="A180" s="31" t="s">
        <v>563</v>
      </c>
      <c r="B180" t="s">
        <v>730</v>
      </c>
    </row>
    <row r="181" spans="1:2" x14ac:dyDescent="0.3">
      <c r="A181" s="31" t="s">
        <v>440</v>
      </c>
      <c r="B181" t="s">
        <v>730</v>
      </c>
    </row>
    <row r="182" spans="1:2" x14ac:dyDescent="0.3">
      <c r="A182" s="31" t="s">
        <v>244</v>
      </c>
      <c r="B182" t="s">
        <v>730</v>
      </c>
    </row>
    <row r="183" spans="1:2" x14ac:dyDescent="0.3">
      <c r="A183" s="31" t="s">
        <v>821</v>
      </c>
      <c r="B183" t="s">
        <v>730</v>
      </c>
    </row>
    <row r="184" spans="1:2" x14ac:dyDescent="0.3">
      <c r="A184" s="31" t="s">
        <v>156</v>
      </c>
      <c r="B184" t="s">
        <v>730</v>
      </c>
    </row>
    <row r="185" spans="1:2" x14ac:dyDescent="0.3">
      <c r="A185" s="31" t="s">
        <v>603</v>
      </c>
      <c r="B185" t="s">
        <v>730</v>
      </c>
    </row>
    <row r="186" spans="1:2" x14ac:dyDescent="0.3">
      <c r="A186" s="31" t="s">
        <v>280</v>
      </c>
      <c r="B186" t="s">
        <v>730</v>
      </c>
    </row>
    <row r="187" spans="1:2" x14ac:dyDescent="0.3">
      <c r="A187" s="31" t="s">
        <v>737</v>
      </c>
      <c r="B187" t="s">
        <v>731</v>
      </c>
    </row>
    <row r="188" spans="1:2" x14ac:dyDescent="0.3">
      <c r="A188" s="31" t="s">
        <v>283</v>
      </c>
      <c r="B188" t="s">
        <v>731</v>
      </c>
    </row>
    <row r="189" spans="1:2" x14ac:dyDescent="0.3">
      <c r="A189" s="31" t="s">
        <v>685</v>
      </c>
      <c r="B189" t="s">
        <v>731</v>
      </c>
    </row>
    <row r="190" spans="1:2" x14ac:dyDescent="0.3">
      <c r="A190" s="31" t="s">
        <v>206</v>
      </c>
      <c r="B190" t="s">
        <v>731</v>
      </c>
    </row>
    <row r="191" spans="1:2" x14ac:dyDescent="0.3">
      <c r="A191" s="31" t="s">
        <v>773</v>
      </c>
      <c r="B191" t="s">
        <v>731</v>
      </c>
    </row>
    <row r="192" spans="1:2" x14ac:dyDescent="0.3">
      <c r="A192" s="31" t="s">
        <v>739</v>
      </c>
      <c r="B192" t="s">
        <v>731</v>
      </c>
    </row>
    <row r="193" spans="1:2" x14ac:dyDescent="0.3">
      <c r="A193" s="31" t="s">
        <v>697</v>
      </c>
      <c r="B193" t="s">
        <v>731</v>
      </c>
    </row>
    <row r="194" spans="1:2" x14ac:dyDescent="0.3">
      <c r="A194" s="31" t="s">
        <v>703</v>
      </c>
      <c r="B194" t="s">
        <v>731</v>
      </c>
    </row>
    <row r="195" spans="1:2" x14ac:dyDescent="0.3">
      <c r="A195" s="31" t="s">
        <v>411</v>
      </c>
      <c r="B195" t="s">
        <v>731</v>
      </c>
    </row>
    <row r="196" spans="1:2" x14ac:dyDescent="0.3">
      <c r="A196" s="31" t="s">
        <v>353</v>
      </c>
      <c r="B196" t="s">
        <v>731</v>
      </c>
    </row>
    <row r="197" spans="1:2" x14ac:dyDescent="0.3">
      <c r="A197" s="31" t="s">
        <v>446</v>
      </c>
      <c r="B197" t="s">
        <v>731</v>
      </c>
    </row>
    <row r="198" spans="1:2" x14ac:dyDescent="0.3">
      <c r="A198" s="31" t="s">
        <v>117</v>
      </c>
      <c r="B198" t="s">
        <v>731</v>
      </c>
    </row>
    <row r="199" spans="1:2" x14ac:dyDescent="0.3">
      <c r="A199" s="31" t="s">
        <v>292</v>
      </c>
      <c r="B199" t="s">
        <v>731</v>
      </c>
    </row>
    <row r="200" spans="1:2" x14ac:dyDescent="0.3">
      <c r="A200" s="31" t="s">
        <v>366</v>
      </c>
      <c r="B200" t="s">
        <v>731</v>
      </c>
    </row>
    <row r="201" spans="1:2" x14ac:dyDescent="0.3">
      <c r="A201" s="31" t="s">
        <v>368</v>
      </c>
      <c r="B201" t="s">
        <v>731</v>
      </c>
    </row>
    <row r="202" spans="1:2" x14ac:dyDescent="0.3">
      <c r="A202" s="31" t="s">
        <v>216</v>
      </c>
      <c r="B202" t="s">
        <v>731</v>
      </c>
    </row>
    <row r="203" spans="1:2" x14ac:dyDescent="0.3">
      <c r="A203" s="31" t="s">
        <v>61</v>
      </c>
      <c r="B203" t="s">
        <v>731</v>
      </c>
    </row>
    <row r="204" spans="1:2" x14ac:dyDescent="0.3">
      <c r="A204" s="31" t="s">
        <v>719</v>
      </c>
      <c r="B204" t="s">
        <v>731</v>
      </c>
    </row>
    <row r="205" spans="1:2" x14ac:dyDescent="0.3">
      <c r="A205" s="31" t="s">
        <v>824</v>
      </c>
      <c r="B205" t="s">
        <v>731</v>
      </c>
    </row>
    <row r="206" spans="1:2" x14ac:dyDescent="0.3">
      <c r="A206" s="31" t="s">
        <v>387</v>
      </c>
      <c r="B206" t="s">
        <v>731</v>
      </c>
    </row>
    <row r="207" spans="1:2" x14ac:dyDescent="0.3">
      <c r="A207" s="31" t="s">
        <v>168</v>
      </c>
      <c r="B207" t="s">
        <v>731</v>
      </c>
    </row>
    <row r="208" spans="1:2" x14ac:dyDescent="0.3">
      <c r="A208" s="31" t="s">
        <v>711</v>
      </c>
      <c r="B208" t="s">
        <v>731</v>
      </c>
    </row>
    <row r="209" spans="1:2" x14ac:dyDescent="0.3">
      <c r="A209" s="31" t="s">
        <v>65</v>
      </c>
      <c r="B209" t="s">
        <v>731</v>
      </c>
    </row>
    <row r="210" spans="1:2" x14ac:dyDescent="0.3">
      <c r="A210" s="31" t="s">
        <v>477</v>
      </c>
      <c r="B210" t="s">
        <v>731</v>
      </c>
    </row>
    <row r="211" spans="1:2" x14ac:dyDescent="0.3">
      <c r="A211" s="31" t="s">
        <v>415</v>
      </c>
      <c r="B211" t="s">
        <v>731</v>
      </c>
    </row>
    <row r="212" spans="1:2" x14ac:dyDescent="0.3">
      <c r="A212" s="31" t="s">
        <v>679</v>
      </c>
      <c r="B212" t="s">
        <v>731</v>
      </c>
    </row>
    <row r="213" spans="1:2" x14ac:dyDescent="0.3">
      <c r="A213" s="31" t="s">
        <v>345</v>
      </c>
      <c r="B213" t="s">
        <v>731</v>
      </c>
    </row>
    <row r="214" spans="1:2" x14ac:dyDescent="0.3">
      <c r="A214" s="31" t="s">
        <v>766</v>
      </c>
      <c r="B214" t="s">
        <v>731</v>
      </c>
    </row>
    <row r="215" spans="1:2" x14ac:dyDescent="0.3">
      <c r="A215" s="31" t="s">
        <v>417</v>
      </c>
      <c r="B215" t="s">
        <v>731</v>
      </c>
    </row>
    <row r="216" spans="1:2" x14ac:dyDescent="0.3">
      <c r="A216" s="31" t="s">
        <v>803</v>
      </c>
      <c r="B216" t="s">
        <v>731</v>
      </c>
    </row>
    <row r="217" spans="1:2" x14ac:dyDescent="0.3">
      <c r="A217" s="31" t="s">
        <v>334</v>
      </c>
      <c r="B217" t="s">
        <v>731</v>
      </c>
    </row>
    <row r="218" spans="1:2" x14ac:dyDescent="0.3">
      <c r="A218" s="31" t="s">
        <v>728</v>
      </c>
      <c r="B218" t="s">
        <v>731</v>
      </c>
    </row>
    <row r="219" spans="1:2" x14ac:dyDescent="0.3">
      <c r="A219" s="31" t="s">
        <v>43</v>
      </c>
      <c r="B219" t="s">
        <v>731</v>
      </c>
    </row>
    <row r="220" spans="1:2" x14ac:dyDescent="0.3">
      <c r="A220" s="31" t="s">
        <v>177</v>
      </c>
      <c r="B220" t="s">
        <v>731</v>
      </c>
    </row>
    <row r="221" spans="1:2" x14ac:dyDescent="0.3">
      <c r="A221" s="31" t="s">
        <v>360</v>
      </c>
      <c r="B221" t="s">
        <v>731</v>
      </c>
    </row>
    <row r="222" spans="1:2" x14ac:dyDescent="0.3">
      <c r="A222" s="31" t="s">
        <v>419</v>
      </c>
      <c r="B222" t="s">
        <v>731</v>
      </c>
    </row>
    <row r="223" spans="1:2" x14ac:dyDescent="0.3">
      <c r="A223" s="31" t="s">
        <v>421</v>
      </c>
      <c r="B223" t="s">
        <v>731</v>
      </c>
    </row>
    <row r="224" spans="1:2" x14ac:dyDescent="0.3">
      <c r="A224" s="31" t="s">
        <v>467</v>
      </c>
      <c r="B224" t="s">
        <v>731</v>
      </c>
    </row>
    <row r="225" spans="1:2" x14ac:dyDescent="0.3">
      <c r="A225" s="31" t="s">
        <v>66</v>
      </c>
      <c r="B225" t="s">
        <v>731</v>
      </c>
    </row>
    <row r="226" spans="1:2" x14ac:dyDescent="0.3">
      <c r="A226" s="31" t="s">
        <v>179</v>
      </c>
      <c r="B226" t="s">
        <v>731</v>
      </c>
    </row>
    <row r="227" spans="1:2" x14ac:dyDescent="0.3">
      <c r="A227" s="31" t="s">
        <v>598</v>
      </c>
      <c r="B227" t="s">
        <v>731</v>
      </c>
    </row>
    <row r="228" spans="1:2" x14ac:dyDescent="0.3">
      <c r="A228" s="31" t="s">
        <v>485</v>
      </c>
      <c r="B228" t="s">
        <v>731</v>
      </c>
    </row>
    <row r="229" spans="1:2" x14ac:dyDescent="0.3">
      <c r="A229" s="31" t="s">
        <v>570</v>
      </c>
      <c r="B229" t="s">
        <v>731</v>
      </c>
    </row>
    <row r="230" spans="1:2" x14ac:dyDescent="0.3">
      <c r="A230" s="31" t="s">
        <v>77</v>
      </c>
      <c r="B230" t="s">
        <v>731</v>
      </c>
    </row>
    <row r="231" spans="1:2" x14ac:dyDescent="0.3">
      <c r="A231" s="31" t="s">
        <v>181</v>
      </c>
      <c r="B231" t="s">
        <v>731</v>
      </c>
    </row>
    <row r="232" spans="1:2" x14ac:dyDescent="0.3">
      <c r="A232" s="31" t="s">
        <v>779</v>
      </c>
      <c r="B232" t="s">
        <v>731</v>
      </c>
    </row>
    <row r="233" spans="1:2" x14ac:dyDescent="0.3">
      <c r="A233" s="31" t="s">
        <v>80</v>
      </c>
      <c r="B233" t="s">
        <v>731</v>
      </c>
    </row>
    <row r="234" spans="1:2" x14ac:dyDescent="0.3">
      <c r="A234" s="31" t="s">
        <v>295</v>
      </c>
      <c r="B234" t="s">
        <v>731</v>
      </c>
    </row>
    <row r="235" spans="1:2" x14ac:dyDescent="0.3">
      <c r="A235" s="31" t="s">
        <v>577</v>
      </c>
      <c r="B235" t="s">
        <v>731</v>
      </c>
    </row>
    <row r="236" spans="1:2" x14ac:dyDescent="0.3">
      <c r="A236" s="31" t="s">
        <v>825</v>
      </c>
      <c r="B236" t="s">
        <v>731</v>
      </c>
    </row>
    <row r="237" spans="1:2" x14ac:dyDescent="0.3">
      <c r="A237" s="31" t="s">
        <v>183</v>
      </c>
      <c r="B237" t="s">
        <v>731</v>
      </c>
    </row>
    <row r="238" spans="1:2" x14ac:dyDescent="0.3">
      <c r="A238" s="31" t="s">
        <v>82</v>
      </c>
      <c r="B238" t="s">
        <v>731</v>
      </c>
    </row>
    <row r="239" spans="1:2" x14ac:dyDescent="0.3">
      <c r="A239" s="31" t="s">
        <v>185</v>
      </c>
      <c r="B239" t="s">
        <v>731</v>
      </c>
    </row>
    <row r="240" spans="1:2" x14ac:dyDescent="0.3">
      <c r="A240" s="31" t="s">
        <v>534</v>
      </c>
      <c r="B240" t="s">
        <v>731</v>
      </c>
    </row>
    <row r="241" spans="1:2" x14ac:dyDescent="0.3">
      <c r="A241" s="31" t="s">
        <v>300</v>
      </c>
      <c r="B241" t="s">
        <v>731</v>
      </c>
    </row>
    <row r="242" spans="1:2" x14ac:dyDescent="0.3">
      <c r="A242" s="31" t="s">
        <v>428</v>
      </c>
      <c r="B242" t="s">
        <v>731</v>
      </c>
    </row>
    <row r="243" spans="1:2" x14ac:dyDescent="0.3">
      <c r="A243" s="31" t="s">
        <v>276</v>
      </c>
      <c r="B243" t="s">
        <v>731</v>
      </c>
    </row>
    <row r="244" spans="1:2" x14ac:dyDescent="0.3">
      <c r="A244" s="31" t="s">
        <v>826</v>
      </c>
      <c r="B244" t="s">
        <v>731</v>
      </c>
    </row>
    <row r="245" spans="1:2" x14ac:dyDescent="0.3">
      <c r="A245" s="31" t="s">
        <v>209</v>
      </c>
      <c r="B245" t="s">
        <v>731</v>
      </c>
    </row>
    <row r="246" spans="1:2" x14ac:dyDescent="0.3">
      <c r="A246" s="31" t="s">
        <v>86</v>
      </c>
      <c r="B246" t="s">
        <v>731</v>
      </c>
    </row>
    <row r="247" spans="1:2" x14ac:dyDescent="0.3">
      <c r="A247" s="31" t="s">
        <v>686</v>
      </c>
      <c r="B247" t="s">
        <v>731</v>
      </c>
    </row>
    <row r="248" spans="1:2" x14ac:dyDescent="0.3">
      <c r="A248" s="31" t="s">
        <v>395</v>
      </c>
      <c r="B248" t="s">
        <v>731</v>
      </c>
    </row>
    <row r="249" spans="1:2" x14ac:dyDescent="0.3">
      <c r="A249" s="31" t="s">
        <v>98</v>
      </c>
      <c r="B249" t="s">
        <v>731</v>
      </c>
    </row>
    <row r="250" spans="1:2" x14ac:dyDescent="0.3">
      <c r="A250" s="31" t="s">
        <v>774</v>
      </c>
      <c r="B250" t="s">
        <v>731</v>
      </c>
    </row>
    <row r="251" spans="1:2" x14ac:dyDescent="0.3">
      <c r="A251" s="31" t="s">
        <v>327</v>
      </c>
      <c r="B251" t="s">
        <v>731</v>
      </c>
    </row>
    <row r="252" spans="1:2" x14ac:dyDescent="0.3">
      <c r="A252" s="31" t="s">
        <v>758</v>
      </c>
      <c r="B252" t="s">
        <v>731</v>
      </c>
    </row>
    <row r="253" spans="1:2" x14ac:dyDescent="0.3">
      <c r="A253" s="31" t="s">
        <v>196</v>
      </c>
      <c r="B253" t="s">
        <v>731</v>
      </c>
    </row>
    <row r="254" spans="1:2" x14ac:dyDescent="0.3">
      <c r="A254" s="31" t="s">
        <v>716</v>
      </c>
      <c r="B254" t="s">
        <v>731</v>
      </c>
    </row>
    <row r="255" spans="1:2" x14ac:dyDescent="0.3">
      <c r="A255" s="31" t="s">
        <v>687</v>
      </c>
      <c r="B255" t="s">
        <v>731</v>
      </c>
    </row>
    <row r="256" spans="1:2" x14ac:dyDescent="0.3">
      <c r="A256" s="31" t="s">
        <v>403</v>
      </c>
      <c r="B256" t="s">
        <v>731</v>
      </c>
    </row>
    <row r="257" spans="1:2" x14ac:dyDescent="0.3">
      <c r="A257" s="31" t="s">
        <v>324</v>
      </c>
      <c r="B257" t="s">
        <v>731</v>
      </c>
    </row>
    <row r="258" spans="1:2" x14ac:dyDescent="0.3">
      <c r="A258" s="31" t="s">
        <v>590</v>
      </c>
      <c r="B258" t="s">
        <v>731</v>
      </c>
    </row>
    <row r="259" spans="1:2" x14ac:dyDescent="0.3">
      <c r="A259" s="31" t="s">
        <v>551</v>
      </c>
      <c r="B259" t="s">
        <v>733</v>
      </c>
    </row>
    <row r="260" spans="1:2" x14ac:dyDescent="0.3">
      <c r="A260" s="31" t="s">
        <v>285</v>
      </c>
      <c r="B260" t="s">
        <v>733</v>
      </c>
    </row>
    <row r="261" spans="1:2" x14ac:dyDescent="0.3">
      <c r="A261" s="31" t="s">
        <v>747</v>
      </c>
      <c r="B261" t="s">
        <v>733</v>
      </c>
    </row>
    <row r="262" spans="1:2" x14ac:dyDescent="0.3">
      <c r="A262" s="31" t="s">
        <v>567</v>
      </c>
      <c r="B262" t="s">
        <v>733</v>
      </c>
    </row>
    <row r="263" spans="1:2" x14ac:dyDescent="0.3">
      <c r="A263" s="31" t="s">
        <v>290</v>
      </c>
      <c r="B263" t="s">
        <v>733</v>
      </c>
    </row>
    <row r="264" spans="1:2" x14ac:dyDescent="0.3">
      <c r="A264" s="31" t="s">
        <v>498</v>
      </c>
      <c r="B264" t="s">
        <v>733</v>
      </c>
    </row>
    <row r="265" spans="1:2" x14ac:dyDescent="0.3">
      <c r="A265" s="31" t="s">
        <v>553</v>
      </c>
      <c r="B265" t="s">
        <v>733</v>
      </c>
    </row>
    <row r="266" spans="1:2" x14ac:dyDescent="0.3">
      <c r="A266" s="31" t="s">
        <v>164</v>
      </c>
      <c r="B266" t="s">
        <v>733</v>
      </c>
    </row>
    <row r="267" spans="1:2" x14ac:dyDescent="0.3">
      <c r="A267" s="31" t="s">
        <v>607</v>
      </c>
      <c r="B267" t="s">
        <v>733</v>
      </c>
    </row>
    <row r="268" spans="1:2" x14ac:dyDescent="0.3">
      <c r="A268" s="31" t="s">
        <v>127</v>
      </c>
      <c r="B268" t="s">
        <v>733</v>
      </c>
    </row>
    <row r="269" spans="1:2" x14ac:dyDescent="0.3">
      <c r="A269" s="31" t="s">
        <v>755</v>
      </c>
      <c r="B269" t="s">
        <v>733</v>
      </c>
    </row>
    <row r="270" spans="1:2" x14ac:dyDescent="0.3">
      <c r="A270" s="31" t="s">
        <v>688</v>
      </c>
      <c r="B270" t="s">
        <v>733</v>
      </c>
    </row>
    <row r="271" spans="1:2" x14ac:dyDescent="0.3">
      <c r="A271" s="31" t="s">
        <v>263</v>
      </c>
      <c r="B271" t="s">
        <v>733</v>
      </c>
    </row>
    <row r="272" spans="1:2" x14ac:dyDescent="0.3">
      <c r="A272" s="31" t="s">
        <v>780</v>
      </c>
      <c r="B272" t="s">
        <v>733</v>
      </c>
    </row>
    <row r="273" spans="1:2" x14ac:dyDescent="0.3">
      <c r="A273" s="31" t="s">
        <v>176</v>
      </c>
      <c r="B273" t="s">
        <v>733</v>
      </c>
    </row>
    <row r="274" spans="1:2" x14ac:dyDescent="0.3">
      <c r="A274" s="31" t="s">
        <v>481</v>
      </c>
      <c r="B274" t="s">
        <v>733</v>
      </c>
    </row>
    <row r="275" spans="1:2" x14ac:dyDescent="0.3">
      <c r="A275" s="31" t="s">
        <v>35</v>
      </c>
      <c r="B275" t="s">
        <v>733</v>
      </c>
    </row>
    <row r="276" spans="1:2" x14ac:dyDescent="0.3">
      <c r="A276" s="31" t="s">
        <v>265</v>
      </c>
      <c r="B276" t="s">
        <v>733</v>
      </c>
    </row>
    <row r="277" spans="1:2" x14ac:dyDescent="0.3">
      <c r="A277" s="31" t="s">
        <v>767</v>
      </c>
      <c r="B277" t="s">
        <v>733</v>
      </c>
    </row>
    <row r="278" spans="1:2" x14ac:dyDescent="0.3">
      <c r="A278" s="31" t="s">
        <v>704</v>
      </c>
      <c r="B278" t="s">
        <v>733</v>
      </c>
    </row>
    <row r="279" spans="1:2" x14ac:dyDescent="0.3">
      <c r="A279" s="31" t="s">
        <v>255</v>
      </c>
      <c r="B279" t="s">
        <v>733</v>
      </c>
    </row>
    <row r="280" spans="1:2" x14ac:dyDescent="0.3">
      <c r="A280" s="31" t="s">
        <v>270</v>
      </c>
      <c r="B280" t="s">
        <v>733</v>
      </c>
    </row>
    <row r="281" spans="1:2" x14ac:dyDescent="0.3">
      <c r="A281" s="31" t="s">
        <v>689</v>
      </c>
      <c r="B281" t="s">
        <v>733</v>
      </c>
    </row>
    <row r="282" spans="1:2" x14ac:dyDescent="0.3">
      <c r="A282" s="31" t="s">
        <v>272</v>
      </c>
      <c r="B282" t="s">
        <v>733</v>
      </c>
    </row>
    <row r="283" spans="1:2" x14ac:dyDescent="0.3">
      <c r="A283" s="31" t="s">
        <v>781</v>
      </c>
      <c r="B283" t="s">
        <v>733</v>
      </c>
    </row>
    <row r="284" spans="1:2" x14ac:dyDescent="0.3">
      <c r="A284" s="31" t="s">
        <v>87</v>
      </c>
      <c r="B284" t="s">
        <v>733</v>
      </c>
    </row>
    <row r="285" spans="1:2" x14ac:dyDescent="0.3">
      <c r="A285" s="31" t="s">
        <v>89</v>
      </c>
      <c r="B285" t="s">
        <v>733</v>
      </c>
    </row>
    <row r="286" spans="1:2" x14ac:dyDescent="0.3">
      <c r="A286" s="31" t="s">
        <v>96</v>
      </c>
      <c r="B286" t="s">
        <v>733</v>
      </c>
    </row>
    <row r="287" spans="1:2" x14ac:dyDescent="0.3">
      <c r="A287" s="31" t="s">
        <v>470</v>
      </c>
      <c r="B287" t="s">
        <v>733</v>
      </c>
    </row>
    <row r="288" spans="1:2" x14ac:dyDescent="0.3">
      <c r="A288" s="31" t="s">
        <v>588</v>
      </c>
      <c r="B288" t="s">
        <v>733</v>
      </c>
    </row>
    <row r="289" spans="1:2" x14ac:dyDescent="0.3">
      <c r="A289" s="31" t="s">
        <v>690</v>
      </c>
      <c r="B289" t="s">
        <v>733</v>
      </c>
    </row>
    <row r="290" spans="1:2" x14ac:dyDescent="0.3">
      <c r="A290" s="31" t="s">
        <v>573</v>
      </c>
      <c r="B290" t="s">
        <v>733</v>
      </c>
    </row>
    <row r="291" spans="1:2" x14ac:dyDescent="0.3">
      <c r="A291" s="31" t="s">
        <v>114</v>
      </c>
      <c r="B291" t="s">
        <v>732</v>
      </c>
    </row>
    <row r="292" spans="1:2" x14ac:dyDescent="0.3">
      <c r="A292" s="31" t="s">
        <v>225</v>
      </c>
      <c r="B292" t="s">
        <v>732</v>
      </c>
    </row>
    <row r="293" spans="1:2" x14ac:dyDescent="0.3">
      <c r="A293" s="31" t="s">
        <v>444</v>
      </c>
      <c r="B293" t="s">
        <v>732</v>
      </c>
    </row>
    <row r="294" spans="1:2" x14ac:dyDescent="0.3">
      <c r="A294" s="31" t="s">
        <v>698</v>
      </c>
      <c r="B294" t="s">
        <v>732</v>
      </c>
    </row>
    <row r="295" spans="1:2" x14ac:dyDescent="0.3">
      <c r="A295" s="31" t="s">
        <v>699</v>
      </c>
      <c r="B295" t="s">
        <v>732</v>
      </c>
    </row>
    <row r="296" spans="1:2" x14ac:dyDescent="0.3">
      <c r="A296" s="31" t="s">
        <v>150</v>
      </c>
      <c r="B296" t="s">
        <v>732</v>
      </c>
    </row>
    <row r="297" spans="1:2" x14ac:dyDescent="0.3">
      <c r="A297" s="31" t="s">
        <v>326</v>
      </c>
      <c r="B297" t="s">
        <v>732</v>
      </c>
    </row>
    <row r="298" spans="1:2" x14ac:dyDescent="0.3">
      <c r="A298" s="31" t="s">
        <v>131</v>
      </c>
      <c r="B298" t="s">
        <v>732</v>
      </c>
    </row>
    <row r="299" spans="1:2" x14ac:dyDescent="0.3">
      <c r="A299" s="31" t="s">
        <v>833</v>
      </c>
      <c r="B299" t="s">
        <v>732</v>
      </c>
    </row>
    <row r="300" spans="1:2" x14ac:dyDescent="0.3">
      <c r="A300" s="31" t="s">
        <v>713</v>
      </c>
      <c r="B300" t="s">
        <v>732</v>
      </c>
    </row>
    <row r="301" spans="1:2" x14ac:dyDescent="0.3">
      <c r="A301" s="31" t="s">
        <v>740</v>
      </c>
      <c r="B301" t="s">
        <v>732</v>
      </c>
    </row>
    <row r="302" spans="1:2" x14ac:dyDescent="0.3">
      <c r="A302" s="31" t="s">
        <v>247</v>
      </c>
      <c r="B302" t="s">
        <v>732</v>
      </c>
    </row>
    <row r="303" spans="1:2" x14ac:dyDescent="0.3">
      <c r="A303" s="31" t="s">
        <v>819</v>
      </c>
      <c r="B303" t="s">
        <v>732</v>
      </c>
    </row>
    <row r="304" spans="1:2" x14ac:dyDescent="0.3">
      <c r="A304" s="31" t="s">
        <v>68</v>
      </c>
      <c r="B304" t="s">
        <v>732</v>
      </c>
    </row>
    <row r="305" spans="1:2" x14ac:dyDescent="0.3">
      <c r="A305" s="31" t="s">
        <v>267</v>
      </c>
      <c r="B305" t="s">
        <v>732</v>
      </c>
    </row>
    <row r="306" spans="1:2" x14ac:dyDescent="0.3">
      <c r="A306" s="31" t="s">
        <v>691</v>
      </c>
      <c r="B306" t="s">
        <v>732</v>
      </c>
    </row>
    <row r="307" spans="1:2" x14ac:dyDescent="0.3">
      <c r="A307" s="31" t="s">
        <v>756</v>
      </c>
      <c r="B307" t="s">
        <v>732</v>
      </c>
    </row>
    <row r="308" spans="1:2" x14ac:dyDescent="0.3">
      <c r="A308" s="31" t="s">
        <v>76</v>
      </c>
      <c r="B308" t="s">
        <v>732</v>
      </c>
    </row>
    <row r="309" spans="1:2" x14ac:dyDescent="0.3">
      <c r="A309" s="31" t="s">
        <v>269</v>
      </c>
      <c r="B309" t="s">
        <v>732</v>
      </c>
    </row>
    <row r="310" spans="1:2" x14ac:dyDescent="0.3">
      <c r="A310" s="31" t="s">
        <v>422</v>
      </c>
      <c r="B310" t="s">
        <v>732</v>
      </c>
    </row>
    <row r="311" spans="1:2" x14ac:dyDescent="0.3">
      <c r="A311" s="31" t="s">
        <v>546</v>
      </c>
      <c r="B311" t="s">
        <v>732</v>
      </c>
    </row>
    <row r="312" spans="1:2" x14ac:dyDescent="0.3">
      <c r="A312" s="31" t="s">
        <v>692</v>
      </c>
      <c r="B312" t="s">
        <v>732</v>
      </c>
    </row>
    <row r="313" spans="1:2" x14ac:dyDescent="0.3">
      <c r="A313" s="32" t="s">
        <v>827</v>
      </c>
      <c r="B313" t="s">
        <v>732</v>
      </c>
    </row>
    <row r="314" spans="1:2" x14ac:dyDescent="0.3">
      <c r="A314" s="31" t="s">
        <v>693</v>
      </c>
      <c r="B314" t="s">
        <v>732</v>
      </c>
    </row>
    <row r="315" spans="1:2" x14ac:dyDescent="0.3">
      <c r="A315" s="31" t="s">
        <v>92</v>
      </c>
      <c r="B315" t="s">
        <v>732</v>
      </c>
    </row>
    <row r="316" spans="1:2" x14ac:dyDescent="0.3">
      <c r="A316" s="31" t="s">
        <v>694</v>
      </c>
      <c r="B316" t="s">
        <v>732</v>
      </c>
    </row>
    <row r="317" spans="1:2" x14ac:dyDescent="0.3">
      <c r="A317" s="31" t="s">
        <v>585</v>
      </c>
      <c r="B317" t="s">
        <v>732</v>
      </c>
    </row>
    <row r="318" spans="1:2" x14ac:dyDescent="0.3">
      <c r="A318" s="31" t="s">
        <v>51</v>
      </c>
      <c r="B318" t="s">
        <v>732</v>
      </c>
    </row>
    <row r="319" spans="1:2" x14ac:dyDescent="0.3">
      <c r="A319" s="31" t="s">
        <v>700</v>
      </c>
      <c r="B319" t="s">
        <v>732</v>
      </c>
    </row>
    <row r="320" spans="1:2" x14ac:dyDescent="0.3">
      <c r="A320" s="31" t="s">
        <v>136</v>
      </c>
      <c r="B320" t="s">
        <v>732</v>
      </c>
    </row>
    <row r="321" spans="1:2" x14ac:dyDescent="0.3">
      <c r="A321" s="31" t="s">
        <v>820</v>
      </c>
      <c r="B321" t="s">
        <v>732</v>
      </c>
    </row>
    <row r="322" spans="1:2" x14ac:dyDescent="0.3">
      <c r="A322" s="31" t="s">
        <v>782</v>
      </c>
      <c r="B322" t="s">
        <v>732</v>
      </c>
    </row>
    <row r="323" spans="1:2" x14ac:dyDescent="0.3">
      <c r="A323" s="31" t="s">
        <v>138</v>
      </c>
      <c r="B323" t="s">
        <v>732</v>
      </c>
    </row>
    <row r="324" spans="1:2" x14ac:dyDescent="0.3">
      <c r="A324" s="31" t="s">
        <v>106</v>
      </c>
      <c r="B324" t="s">
        <v>732</v>
      </c>
    </row>
    <row r="325" spans="1:2" x14ac:dyDescent="0.3">
      <c r="A325" s="31" t="s">
        <v>140</v>
      </c>
      <c r="B325" t="s">
        <v>732</v>
      </c>
    </row>
    <row r="326" spans="1:2" x14ac:dyDescent="0.3">
      <c r="A326" s="32" t="s">
        <v>112</v>
      </c>
      <c r="B326" t="s">
        <v>732</v>
      </c>
    </row>
  </sheetData>
  <sheetProtection sheet="1" objects="1" scenarios="1" selectLockedCells="1" selectUnlockedCells="1"/>
  <sortState ref="A1:B325">
    <sortCondition ref="B1:B325"/>
    <sortCondition ref="A1:A32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Per Diem</vt:lpstr>
      <vt:lpstr>Master Report</vt:lpstr>
      <vt:lpstr>Sheet3</vt:lpstr>
      <vt:lpstr>Alabama</vt:lpstr>
      <vt:lpstr>Alaska</vt:lpstr>
      <vt:lpstr>Arizona</vt:lpstr>
      <vt:lpstr>Arkansas</vt:lpstr>
      <vt:lpstr>California</vt:lpstr>
      <vt:lpstr>Colorado</vt:lpstr>
      <vt:lpstr>Connecticut</vt:lpstr>
      <vt:lpstr>Delaware</vt:lpstr>
      <vt:lpstr>Florida</vt:lpstr>
      <vt:lpstr>States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aholmes</dc:creator>
  <cp:lastModifiedBy>Amanda Holmes</cp:lastModifiedBy>
  <cp:lastPrinted>2019-02-11T20:26:00Z</cp:lastPrinted>
  <dcterms:created xsi:type="dcterms:W3CDTF">2019-02-05T22:09:57Z</dcterms:created>
  <dcterms:modified xsi:type="dcterms:W3CDTF">2019-06-20T15:24:09Z</dcterms:modified>
</cp:coreProperties>
</file>